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городского поселения на 2024-2026 годы\"/>
    </mc:Choice>
  </mc:AlternateContent>
  <bookViews>
    <workbookView xWindow="0" yWindow="0" windowWidth="25440" windowHeight="12435"/>
  </bookViews>
  <sheets>
    <sheet name="Документ" sheetId="2" r:id="rId1"/>
  </sheets>
  <definedNames>
    <definedName name="_xlnm.Print_Titles" localSheetId="0">Документ!$5:$7</definedName>
    <definedName name="_xlnm.Print_Area" localSheetId="0">Документ!$A$1:$D$412</definedName>
  </definedNames>
  <calcPr calcId="152511"/>
</workbook>
</file>

<file path=xl/calcChain.xml><?xml version="1.0" encoding="utf-8"?>
<calcChain xmlns="http://schemas.openxmlformats.org/spreadsheetml/2006/main">
  <c r="D25" i="2" l="1"/>
  <c r="D24" i="2" s="1"/>
  <c r="D23" i="2" s="1"/>
  <c r="D361" i="2" l="1"/>
  <c r="D360" i="2" s="1"/>
  <c r="D358" i="2"/>
  <c r="D357" i="2" s="1"/>
  <c r="D354" i="2"/>
  <c r="D353" i="2" s="1"/>
  <c r="D352" i="2" s="1"/>
  <c r="D350" i="2"/>
  <c r="D349" i="2" s="1"/>
  <c r="D348" i="2" s="1"/>
  <c r="D346" i="2"/>
  <c r="D345" i="2" s="1"/>
  <c r="D344" i="2" s="1"/>
  <c r="D342" i="2"/>
  <c r="D341" i="2" s="1"/>
  <c r="D339" i="2"/>
  <c r="D338" i="2" s="1"/>
  <c r="D296" i="2"/>
  <c r="D295" i="2" s="1"/>
  <c r="D266" i="2"/>
  <c r="D265" i="2" s="1"/>
  <c r="D264" i="2" s="1"/>
  <c r="D396" i="2"/>
  <c r="D395" i="2" s="1"/>
  <c r="D394" i="2" s="1"/>
  <c r="D400" i="2"/>
  <c r="D399" i="2" s="1"/>
  <c r="D398" i="2" s="1"/>
  <c r="D404" i="2"/>
  <c r="D403" i="2" s="1"/>
  <c r="D402" i="2" s="1"/>
  <c r="D408" i="2"/>
  <c r="D407" i="2" s="1"/>
  <c r="D406" i="2" s="1"/>
  <c r="D258" i="2"/>
  <c r="D257" i="2" s="1"/>
  <c r="D256" i="2" s="1"/>
  <c r="D72" i="2"/>
  <c r="D71" i="2" s="1"/>
  <c r="D70" i="2" s="1"/>
  <c r="D65" i="2" s="1"/>
  <c r="D33" i="2"/>
  <c r="D32" i="2" s="1"/>
  <c r="D21" i="2"/>
  <c r="D20" i="2" s="1"/>
  <c r="D18" i="2"/>
  <c r="D17" i="2" s="1"/>
  <c r="D337" i="2" l="1"/>
  <c r="D356" i="2"/>
  <c r="D393" i="2"/>
  <c r="D336" i="2" l="1"/>
  <c r="D326" i="2"/>
  <c r="D325" i="2" s="1"/>
  <c r="D324" i="2" s="1"/>
  <c r="D322" i="2"/>
  <c r="D321" i="2" s="1"/>
  <c r="D320" i="2" s="1"/>
  <c r="D318" i="2"/>
  <c r="D317" i="2" s="1"/>
  <c r="D316" i="2" s="1"/>
  <c r="D314" i="2"/>
  <c r="D313" i="2" s="1"/>
  <c r="D312" i="2" s="1"/>
  <c r="D199" i="2"/>
  <c r="D198" i="2" s="1"/>
  <c r="D197" i="2" s="1"/>
  <c r="D195" i="2"/>
  <c r="D194" i="2" s="1"/>
  <c r="D193" i="2" s="1"/>
  <c r="D191" i="2"/>
  <c r="D190" i="2" s="1"/>
  <c r="D189" i="2" s="1"/>
  <c r="D187" i="2"/>
  <c r="D186" i="2" s="1"/>
  <c r="D184" i="2"/>
  <c r="D183" i="2" s="1"/>
  <c r="D181" i="2"/>
  <c r="D180" i="2" s="1"/>
  <c r="D177" i="2"/>
  <c r="D176" i="2" s="1"/>
  <c r="D174" i="2"/>
  <c r="D173" i="2" s="1"/>
  <c r="D171" i="2"/>
  <c r="D170" i="2" s="1"/>
  <c r="D167" i="2"/>
  <c r="D166" i="2" s="1"/>
  <c r="D164" i="2"/>
  <c r="D163" i="2" s="1"/>
  <c r="D162" i="2" s="1"/>
  <c r="D160" i="2"/>
  <c r="D159" i="2" s="1"/>
  <c r="D157" i="2"/>
  <c r="D156" i="2" s="1"/>
  <c r="D154" i="2"/>
  <c r="D153" i="2" s="1"/>
  <c r="D151" i="2"/>
  <c r="D150" i="2" s="1"/>
  <c r="D147" i="2"/>
  <c r="D146" i="2" s="1"/>
  <c r="D141" i="2"/>
  <c r="D140" i="2" s="1"/>
  <c r="D138" i="2"/>
  <c r="D137" i="2" s="1"/>
  <c r="D179" i="2" l="1"/>
  <c r="D169" i="2"/>
  <c r="D149" i="2"/>
  <c r="D262" i="2" l="1"/>
  <c r="D249" i="2"/>
  <c r="D248" i="2" s="1"/>
  <c r="D247" i="2" s="1"/>
  <c r="D208" i="2"/>
  <c r="D12" i="2"/>
  <c r="D11" i="2" s="1"/>
  <c r="D15" i="2"/>
  <c r="D14" i="2" l="1"/>
  <c r="D10" i="2" s="1"/>
  <c r="D9" i="2" s="1"/>
  <c r="D114" i="2"/>
  <c r="D391" i="2"/>
  <c r="D390" i="2" s="1"/>
  <c r="D290" i="2"/>
  <c r="D241" i="2"/>
  <c r="D240" i="2" s="1"/>
  <c r="D109" i="2"/>
  <c r="D111" i="2"/>
  <c r="D79" i="2"/>
  <c r="D63" i="2"/>
  <c r="D62" i="2" s="1"/>
  <c r="D60" i="2"/>
  <c r="D55" i="2"/>
  <c r="D388" i="2"/>
  <c r="D384" i="2"/>
  <c r="D380" i="2"/>
  <c r="D378" i="2"/>
  <c r="D374" i="2"/>
  <c r="D373" i="2" s="1"/>
  <c r="D372" i="2" s="1"/>
  <c r="D370" i="2"/>
  <c r="D369" i="2" s="1"/>
  <c r="D368" i="2" s="1"/>
  <c r="D366" i="2"/>
  <c r="D365" i="2" s="1"/>
  <c r="D364" i="2" s="1"/>
  <c r="D334" i="2"/>
  <c r="D333" i="2" s="1"/>
  <c r="D332" i="2" s="1"/>
  <c r="D330" i="2"/>
  <c r="D329" i="2" s="1"/>
  <c r="D328" i="2" s="1"/>
  <c r="D308" i="2"/>
  <c r="D307" i="2" s="1"/>
  <c r="D306" i="2" s="1"/>
  <c r="D304" i="2"/>
  <c r="D301" i="2"/>
  <c r="D300" i="2" s="1"/>
  <c r="D293" i="2"/>
  <c r="D288" i="2"/>
  <c r="D284" i="2"/>
  <c r="D283" i="2" s="1"/>
  <c r="D281" i="2"/>
  <c r="D280" i="2" s="1"/>
  <c r="D278" i="2"/>
  <c r="D277" i="2" s="1"/>
  <c r="D275" i="2"/>
  <c r="D274" i="2" s="1"/>
  <c r="D271" i="2"/>
  <c r="D270" i="2" s="1"/>
  <c r="D269" i="2" s="1"/>
  <c r="D261" i="2"/>
  <c r="D254" i="2"/>
  <c r="D253" i="2" s="1"/>
  <c r="D252" i="2" s="1"/>
  <c r="D245" i="2"/>
  <c r="D244" i="2" s="1"/>
  <c r="D238" i="2"/>
  <c r="D237" i="2" s="1"/>
  <c r="D232" i="2"/>
  <c r="D231" i="2" s="1"/>
  <c r="D229" i="2"/>
  <c r="D228" i="2" s="1"/>
  <c r="D223" i="2"/>
  <c r="D222" i="2" s="1"/>
  <c r="D221" i="2" s="1"/>
  <c r="D219" i="2"/>
  <c r="D218" i="2" s="1"/>
  <c r="D215" i="2"/>
  <c r="D211" i="2"/>
  <c r="D210" i="2" s="1"/>
  <c r="D206" i="2"/>
  <c r="D204" i="2"/>
  <c r="D144" i="2"/>
  <c r="D143" i="2" s="1"/>
  <c r="D136" i="2" s="1"/>
  <c r="D135" i="2" s="1"/>
  <c r="D134" i="2" s="1"/>
  <c r="D131" i="2"/>
  <c r="D130" i="2" s="1"/>
  <c r="D126" i="2"/>
  <c r="D125" i="2" s="1"/>
  <c r="D123" i="2"/>
  <c r="D121" i="2"/>
  <c r="D119" i="2"/>
  <c r="D107" i="2"/>
  <c r="D99" i="2"/>
  <c r="D98" i="2" s="1"/>
  <c r="D95" i="2"/>
  <c r="D91" i="2"/>
  <c r="D90" i="2" s="1"/>
  <c r="D88" i="2"/>
  <c r="D87" i="2" s="1"/>
  <c r="D82" i="2"/>
  <c r="D81" i="2" s="1"/>
  <c r="D76" i="2"/>
  <c r="D75" i="2" s="1"/>
  <c r="D53" i="2"/>
  <c r="D49" i="2"/>
  <c r="D48" i="2" s="1"/>
  <c r="D46" i="2"/>
  <c r="D45" i="2" s="1"/>
  <c r="D43" i="2"/>
  <c r="D42" i="2" s="1"/>
  <c r="D37" i="2"/>
  <c r="D36" i="2" s="1"/>
  <c r="D35" i="2" s="1"/>
  <c r="D30" i="2"/>
  <c r="D29" i="2" s="1"/>
  <c r="D28" i="2" s="1"/>
  <c r="D311" i="2" l="1"/>
  <c r="D310" i="2" s="1"/>
  <c r="D106" i="2"/>
  <c r="D52" i="2"/>
  <c r="D51" i="2" s="1"/>
  <c r="D203" i="2"/>
  <c r="D202" i="2" s="1"/>
  <c r="D113" i="2"/>
  <c r="D236" i="2"/>
  <c r="D118" i="2"/>
  <c r="D117" i="2" s="1"/>
  <c r="D59" i="2"/>
  <c r="D58" i="2" s="1"/>
  <c r="D57" i="2" s="1"/>
  <c r="D78" i="2"/>
  <c r="D287" i="2"/>
  <c r="D217" i="2"/>
  <c r="D97" i="2"/>
  <c r="D129" i="2"/>
  <c r="D27" i="2"/>
  <c r="D227" i="2"/>
  <c r="D226" i="2" s="1"/>
  <c r="D225" i="2" s="1"/>
  <c r="D41" i="2"/>
  <c r="D273" i="2"/>
  <c r="D86" i="2"/>
  <c r="D94" i="2"/>
  <c r="D93" i="2" s="1"/>
  <c r="D214" i="2"/>
  <c r="D213" i="2" s="1"/>
  <c r="D243" i="2"/>
  <c r="D260" i="2"/>
  <c r="D251" i="2" s="1"/>
  <c r="D292" i="2"/>
  <c r="D303" i="2"/>
  <c r="D299" i="2" s="1"/>
  <c r="D298" i="2" s="1"/>
  <c r="D387" i="2"/>
  <c r="D386" i="2" s="1"/>
  <c r="D377" i="2"/>
  <c r="D376" i="2" s="1"/>
  <c r="D383" i="2"/>
  <c r="D382" i="2" s="1"/>
  <c r="D286" i="2" l="1"/>
  <c r="D268" i="2" s="1"/>
  <c r="D40" i="2"/>
  <c r="D105" i="2"/>
  <c r="D74" i="2"/>
  <c r="D363" i="2"/>
  <c r="D235" i="2"/>
  <c r="D116" i="2"/>
  <c r="D201" i="2"/>
  <c r="D128" i="2"/>
  <c r="D39" i="2" l="1"/>
  <c r="D8" i="2"/>
  <c r="D85" i="2"/>
  <c r="D234" i="2"/>
  <c r="D84" i="2" l="1"/>
  <c r="D410" i="2" s="1"/>
</calcChain>
</file>

<file path=xl/sharedStrings.xml><?xml version="1.0" encoding="utf-8"?>
<sst xmlns="http://schemas.openxmlformats.org/spreadsheetml/2006/main" count="1024" uniqueCount="408">
  <si>
    <t>Наименование</t>
  </si>
  <si>
    <t>Целевая статья</t>
  </si>
  <si>
    <t>Группы и подгруппы видов расходов</t>
  </si>
  <si>
    <t>Муниципальная программа "Строительство, реконструкция и капитальный ремонт объектов инженерной инфраструктуры на территории Людиновского района"</t>
  </si>
  <si>
    <t>02 0 00 00000</t>
  </si>
  <si>
    <t>Подпрограмма "Расширение сети газопроводов и строительство объектов газификации, объектов коммунальной инфраструктуры на территории Людиновского района"</t>
  </si>
  <si>
    <t>02 2 00 00000</t>
  </si>
  <si>
    <t>Основное мероприятие "Развитие инфраструктуры для обеспечения природным газом потребителей Людиновского района"</t>
  </si>
  <si>
    <t>02 2 01 00000</t>
  </si>
  <si>
    <t>Ремонт и обслуживание газопроводов на территории Людиновского района</t>
  </si>
  <si>
    <t>02 2 01 02000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</si>
  <si>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</si>
  <si>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</si>
  <si>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</si>
  <si>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</si>
  <si>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Основное мероприятие "Развитие объектов коммунальной инфраструктуры для обеспечения инженерными коммуникациями и подъездными путями земельных участков многодетных семей"</t>
  </si>
  <si>
    <t>02 2 02 00000</t>
  </si>
  <si>
    <t>Развитие объектов коммунальной инфраструктуры для обеспечения инженерными коммуникациями и подъездными путями земельных участков многодетных семей</t>
  </si>
  <si>
    <t>02 2 02 01000</t>
  </si>
  <si>
    <t>Муниципальная программа "Обеспечение доступным и комфортным жильем населения Людиновского района"</t>
  </si>
  <si>
    <t>05 0 00 00000</t>
  </si>
  <si>
    <t>Подпрограмма "Проведение капитального ремонта общего имущества в МКД, текущего ремонта жилых помещений, находящихся в муниципальной собственности"</t>
  </si>
  <si>
    <t>05 1 00 00000</t>
  </si>
  <si>
    <t>05 1 01 00000</t>
  </si>
  <si>
    <t>05 1 01 01000</t>
  </si>
  <si>
    <t>Ремонт и содержание жилых помещений, находящихся в муниципальной собственности, ремонт в МКД</t>
  </si>
  <si>
    <t>05 1 01 02000</t>
  </si>
  <si>
    <t>Оплата жилищно-коммунальных платежей в освободившихся жилых помещениях, находящихся в муниципальной собственности</t>
  </si>
  <si>
    <t>05 1 01 03000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</si>
  <si>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</si>
  <si>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</si>
  <si>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</si>
  <si>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</si>
  <si>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"Взносы в Фонд капитального ремонта МКД Калужской области"</t>
  </si>
  <si>
    <t>05 1 02 00000</t>
  </si>
  <si>
    <t>Взносы в Фонд капитального ремонта МКД Калужской области за муниципальный жилищный фонд</t>
  </si>
  <si>
    <t>05 1 02 01000</t>
  </si>
  <si>
    <t>Подпрограмма "Обеспечение жильем молодых семей в городском поселении "Город Людиново"</t>
  </si>
  <si>
    <t>05 2 00 00000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</si>
  <si>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</si>
  <si>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>05 2 01 00000</t>
  </si>
  <si>
    <t>Реализация мероприятий по обеспечению жильем молодых семей</t>
  </si>
  <si>
    <t>05 2 01 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</si>
  <si>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</si>
  <si>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</si>
  <si>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</si>
  <si>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</si>
  <si>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"Переселение граждан из аварийного жилищного фонда на территории городского поселения "Город Людиново"</t>
  </si>
  <si>
    <t>05 3 00 00000</t>
  </si>
  <si>
    <t>Основное мероприятие "Ликвидация аварийного жилищного фонда"</t>
  </si>
  <si>
    <t>05 3 02 00000</t>
  </si>
  <si>
    <t>Снос аварийных многоквартирных домов</t>
  </si>
  <si>
    <t>05 3 02 01000</t>
  </si>
  <si>
    <t>Региональный проект "Обеспечение устойчивого сокращения непригодного для проживания жилищного фонда"</t>
  </si>
  <si>
    <t>05 3 F3 00000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</si>
  <si>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</si>
  <si>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3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</si>
  <si>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</si>
  <si>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</si>
  <si>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</si>
  <si>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</si>
  <si>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05 3 F3 6748S</t>
  </si>
  <si>
    <t>Муниципальная программа "Благоустройство территорий муниципального района"</t>
  </si>
  <si>
    <t>09 0 00 00000</t>
  </si>
  <si>
    <t>Подпрограмма "Благоустройство территорий муниципального района"</t>
  </si>
  <si>
    <t>09 1 00 00000</t>
  </si>
  <si>
    <t>Основное мероприятие "Организация похоронного дела, содержание кладбищ"</t>
  </si>
  <si>
    <t>09 1 01 00000</t>
  </si>
  <si>
    <t>Захоронение безродных, перевозка тел с места смерти</t>
  </si>
  <si>
    <t>09 1 01 01000</t>
  </si>
  <si>
    <t>Содержание мест захоронения</t>
  </si>
  <si>
    <t>09 1 01 02000</t>
  </si>
  <si>
    <t>Основное мероприятие "Содержание мест сбора (накопления) ТКО"</t>
  </si>
  <si>
    <t>09 1 02 00000</t>
  </si>
  <si>
    <t>Содержание мест сбора (накопления) ТКО</t>
  </si>
  <si>
    <t>09 1 02 01000</t>
  </si>
  <si>
    <t>Основное мероприятие "Благоустройство территорий многоквартирных домов и общественных пространств"</t>
  </si>
  <si>
    <t>09 1 03 00000</t>
  </si>
  <si>
    <t>Благоустройство территорий многоквартирных домов и общественных пространств</t>
  </si>
  <si>
    <t>09 1 03 01000</t>
  </si>
  <si>
    <t>09 1 04 00000</t>
  </si>
  <si>
    <t>09 1 04 01000</t>
  </si>
  <si>
    <t>Основное мероприятие "Прочие мероприятия"</t>
  </si>
  <si>
    <t>09 1 05 00000</t>
  </si>
  <si>
    <t>Прочие мероприятия</t>
  </si>
  <si>
    <t>09 1 05 01000</t>
  </si>
  <si>
    <t>Подпрограмма "Развитие МКУ "Людиновская служба заказчика"</t>
  </si>
  <si>
    <t>09 2 00 00000</t>
  </si>
  <si>
    <t>Основное мероприятие "Организация деятельности МКУ "Людиновская служба заказчика"</t>
  </si>
  <si>
    <t>09 2 01 00000</t>
  </si>
  <si>
    <t>Организация деятельности работы МКУ "Людиновская служба заказчика"</t>
  </si>
  <si>
    <t>09 2 01 01100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</si>
  <si>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</si>
  <si>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</si>
  <si>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</si>
  <si>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</si>
  <si>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Организация деятельности работы МКУ "Людиновская служба заказчика" (прочее содержание)</t>
  </si>
  <si>
    <t>09 2 01 01200</t>
  </si>
  <si>
    <t>Подпрограмма "Развитие МБУ "Агентство "Мой город"</t>
  </si>
  <si>
    <t>09 3 00 00000</t>
  </si>
  <si>
    <t>Основное мероприятие "Субсидия МБУ "Агентство "Мой город" на выполнение муниципального задания"</t>
  </si>
  <si>
    <t>09 3 01 00000</t>
  </si>
  <si>
    <t>Субсидия МБУ "Агентство "Мой город" на выполнение муниципального задания</t>
  </si>
  <si>
    <t>09 3 01 01000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</si>
  <si>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</si>
  <si>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</si>
  <si>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</si>
  <si>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</si>
  <si>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"Обеспечение безопасности жизнедеятельности населения  муниципального района "Город Людиново и Людиновский район"</t>
  </si>
  <si>
    <t>10 0 00 00000</t>
  </si>
  <si>
    <t>Подпрограмма  "Обеспечение безопасности жизнедеятельности населения  муниципального района "Город Людиново и Людиновский район"</t>
  </si>
  <si>
    <t>10 1 00 00000</t>
  </si>
  <si>
    <t>10 1 01 00000</t>
  </si>
  <si>
    <t>10 1 01 01000</t>
  </si>
  <si>
    <t>10 1 02 00000</t>
  </si>
  <si>
    <t>10 1 02 01000</t>
  </si>
  <si>
    <t>10 1 03 00000</t>
  </si>
  <si>
    <t>10 1 03 01000</t>
  </si>
  <si>
    <t>10 1 05 00000</t>
  </si>
  <si>
    <t>10 1 05 01000</t>
  </si>
  <si>
    <t>Муниципальная программа "Развитие культуры Людиновского района"</t>
  </si>
  <si>
    <t>11 0 00 00000</t>
  </si>
  <si>
    <t>Основное мероприятие "Укрепление и развитие материально-технической базы учреждений культуры (клубные учреждения)"</t>
  </si>
  <si>
    <t>11 0 03 00000</t>
  </si>
  <si>
    <t>Содержание казенных учреждений в сфере культуры</t>
  </si>
  <si>
    <t>11 0 03 02110</t>
  </si>
  <si>
    <t>Содержание казенных учреждений в сфере культуры (прочее содержание)</t>
  </si>
  <si>
    <t>11 0 03 02120</t>
  </si>
  <si>
    <t>Основное мероприятие "Проведение мероприятий в сфере культуры, искусства, кинематографии"</t>
  </si>
  <si>
    <t>11 0 06 00000</t>
  </si>
  <si>
    <t>Проведение мероприятий в сфере культуры</t>
  </si>
  <si>
    <t>11 0 06 05000</t>
  </si>
  <si>
    <t>Основное мероприятие "Организация и проведение ремонтных работ в учреждениях культуры"</t>
  </si>
  <si>
    <t>11 0 08 00000</t>
  </si>
  <si>
    <t>Организация и проведение ремонтных работ в учреждениях культуры</t>
  </si>
  <si>
    <t>11 0 08 01000</t>
  </si>
  <si>
    <t>Основное мероприятие "Повышение уровня комплексной безопасности в учреждениях культуры и дополнительного образования"</t>
  </si>
  <si>
    <t>11 0 09 00000</t>
  </si>
  <si>
    <t>Повышение уровня комплексной безопасности в учреждениях культуры и дополнительного образования</t>
  </si>
  <si>
    <t>11 0 09 01000</t>
  </si>
  <si>
    <t>Муниципальная программа "Экономическое развитие Людиновского района"</t>
  </si>
  <si>
    <t>15 0 00 00000</t>
  </si>
  <si>
    <t>Подпрограмма "Повышение транспортной доступности, улучшение качества пассажирских перевозок"</t>
  </si>
  <si>
    <t>15 3 00 00000</t>
  </si>
  <si>
    <t>Основное мероприятие "Направление средств бюджета на оплату работ, связанных с осуществлением регулярных перевозок по регулируемым тарифам в границах МР"</t>
  </si>
  <si>
    <t>15 3 03 00000</t>
  </si>
  <si>
    <t>Оплата работ, связанных с осуществлением регулярных перевозок по регулируемым тарифам городских маршрутов</t>
  </si>
  <si>
    <t>15 3 03 05000</t>
  </si>
  <si>
    <t>Обеспечение исполнения законодательства РФ в области организации перевозок</t>
  </si>
  <si>
    <t>15 3 03 07000</t>
  </si>
  <si>
    <t>Муниципальная программа "Развитие дорожного хозяйства в Людиновском районе"</t>
  </si>
  <si>
    <t>24 0 00 00000</t>
  </si>
  <si>
    <t>Подпрограмма "Совершенствование и развитие сети автомобильных дорог в Людиновском районе"</t>
  </si>
  <si>
    <t>24 1 00 00000</t>
  </si>
  <si>
    <t>Основное мероприятие "Строительство, реконструкция и капитальный ремонт и ремонт автомобильных дорог общего пользования местного значения"</t>
  </si>
  <si>
    <t>24 1 01 00000</t>
  </si>
  <si>
    <t>Строительство, реконструкция и капитальный ремонт и ремонт автомобильных дорог общего пользования местного значения</t>
  </si>
  <si>
    <t>24 1 01 01000</t>
  </si>
  <si>
    <t>Основное мероприятие "Ремонт автомобильных дорог частного сектора"</t>
  </si>
  <si>
    <t>24 1 02 00000</t>
  </si>
  <si>
    <t>Ремонт автомобильных дорог частного сектора</t>
  </si>
  <si>
    <t>24 1 02 01000</t>
  </si>
  <si>
    <t>Основное мероприятие "Диагностика мостовых сооружений"</t>
  </si>
  <si>
    <t>24 1 07 00000</t>
  </si>
  <si>
    <t>Разработка ПСД, диагностика, текущий ремонт и содержание мостовых сооружений</t>
  </si>
  <si>
    <t>24 1 07 01000</t>
  </si>
  <si>
    <t>Подпрограмма "Повышение безопасности дорожного движения в Людиновском районе"</t>
  </si>
  <si>
    <t>24 2 00 00000</t>
  </si>
  <si>
    <t>Основное мероприятие "Обустройство участков улично-дорожной сети пешеходными ограждениями</t>
  </si>
  <si>
    <t>24 2 01 00000</t>
  </si>
  <si>
    <t>Обустройство участков улично-дорожной сети пешеходными ограждениями, в том числе в зоне пешеходных переходов</t>
  </si>
  <si>
    <t>24 2 01 01000</t>
  </si>
  <si>
    <t>Основное мероприятие "Создание и оснащение в городе Людиново центра автоматизированной фиксации административных правонарушений в области дорожного движения"</t>
  </si>
  <si>
    <t>24 2 05 00000</t>
  </si>
  <si>
    <t>Создание и оснащение в городе Людиново центра автоматизированной фиксации административных правонарушений в области дорожного движения</t>
  </si>
  <si>
    <t>24 2 05 01000</t>
  </si>
  <si>
    <t>Муниципальная программа "Повышение эффективности использования топливно-энергетических ресурсов в Людиновском районе"</t>
  </si>
  <si>
    <t>30 0 00 00000</t>
  </si>
  <si>
    <t>Основное мероприятие "Организационные мероприятия по энергосбережению и повышению энергоэффективности в Людиновском районе"</t>
  </si>
  <si>
    <t>30 0 01 00000</t>
  </si>
  <si>
    <t>30 0 01 01000</t>
  </si>
  <si>
    <t>Основное мероприятие "Энергосбережение в сфере ЖКХ"</t>
  </si>
  <si>
    <t>30 0 02 00000</t>
  </si>
  <si>
    <t>Проведение мероприятий по модернизации системы отопления городской бани по ул. 20 лет Октября</t>
  </si>
  <si>
    <t>30 0 02 04000</t>
  </si>
  <si>
    <t>Устройство, реконструкция сетей уличного освещения в г. Людиново, прокладка электрических сетей, в том числе на вновь образованных улицах; приобретение энергосберегающего осветительного оборудования</t>
  </si>
  <si>
    <t>30 0 02 07000</t>
  </si>
  <si>
    <t>Субсидии на возмещение затрат, связанных с приобретением топливно-энергетических ресурсов предприятиям жилищно-коммунального хозяйства на территории района</t>
  </si>
  <si>
    <t>30 0 02 08000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</si>
  <si>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</si>
  <si>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 0 02 S9111</t>
  </si>
  <si>
    <t>Основное мероприятие "Сокращение энергетических потерь в бюджетной сфере"</t>
  </si>
  <si>
    <t>30 0 03 00000</t>
  </si>
  <si>
    <t>Оплата за потребленные энергоресурсы за уличное освещение</t>
  </si>
  <si>
    <t>30 0 03 01000</t>
  </si>
  <si>
    <t>Оплата по энергосервисному контракту по содержанию и ремонту уличного освещения</t>
  </si>
  <si>
    <t>30 0 03 02000</t>
  </si>
  <si>
    <t>Муниципальная программа "Формирование современной городской среды на территории городского поселения "Город Людиново"</t>
  </si>
  <si>
    <t>31 0 00 00000</t>
  </si>
  <si>
    <t>Основное мероприятие "Выполнение комплекса работ по благоустройству территорий городского поселения "Город Людиново"</t>
  </si>
  <si>
    <t>31 0 01 00000</t>
  </si>
  <si>
    <t>Выполнение комплекса работ по благоустройству территорий городского поселения "Город Людиново"</t>
  </si>
  <si>
    <t>31 0 01 01000</t>
  </si>
  <si>
    <t>Проверка сметной документации на проведение работ по благоустройству территорий многоквартирных домов и общественных территорий</t>
  </si>
  <si>
    <t>31 0 01 02000</t>
  </si>
  <si>
    <t>Региональный проект "Формирование комфортной городской среды"</t>
  </si>
  <si>
    <t>31 0 F2 00000</t>
  </si>
  <si>
    <t>Реализация программ формирования современной городской среды</t>
  </si>
  <si>
    <t>31 0 F2 55550</t>
  </si>
  <si>
    <t>38 0 00 00000</t>
  </si>
  <si>
    <t>Основное мероприятие "Работы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детей"</t>
  </si>
  <si>
    <t>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</t>
  </si>
  <si>
    <t>Основное мероприятие "Работы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участков"</t>
  </si>
  <si>
    <t>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</t>
  </si>
  <si>
    <t>Основное мероприятие "Реализация Прогнозного плана (программы) приватизации муниципального имущества - расходы на оценку объектов, в том числе оценку изымаемых помещений"</t>
  </si>
  <si>
    <t>Реализация Прогнозного плана (программы) приватизации муниципального имущества - расходы на оценку объектов, в том числе оценку изымаемых помещений</t>
  </si>
  <si>
    <t>Основное мероприятие "Изготовление технической документации на объекты муниципального и выявленного бесхозного имущества"</t>
  </si>
  <si>
    <t>Изготовление технической документации на объекты муниципального и выявленного бесхозного имущества</t>
  </si>
  <si>
    <t>Основное мероприятие "Межевание и постановка на учет колодцев"</t>
  </si>
  <si>
    <t>Межевание и постановка на учет колодцев</t>
  </si>
  <si>
    <t>51 0 00 00000</t>
  </si>
  <si>
    <t>51 0 01 00000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</si>
  <si>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</si>
  <si>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51 0 01 00300</t>
  </si>
  <si>
    <t>Расходы на выплаты персоналу государственных (муниципальных) органов</t>
  </si>
  <si>
    <t>120</t>
  </si>
  <si>
    <t>Основное мероприятие "Реализация государственных функций, связанных с общегосударственными вопросами (членские взносы в совет муниципальных образований)"</t>
  </si>
  <si>
    <t>51 0 09 00000</t>
  </si>
  <si>
    <t>Реализация государственных функций, связанных с общегосударственными вопросами (членские взносы в совет муниципальных образований)</t>
  </si>
  <si>
    <t>51 0 09 00900</t>
  </si>
  <si>
    <t>Основное мероприятие "Резервные фонды местных администраций"</t>
  </si>
  <si>
    <t>51 0 14 00000</t>
  </si>
  <si>
    <t>Резервные фонды местных администраций</t>
  </si>
  <si>
    <t>51 0 14 00500</t>
  </si>
  <si>
    <t>Резервные средства</t>
  </si>
  <si>
    <t>870</t>
  </si>
  <si>
    <t>Основное мероприятие "Организационное, информационное и финансовое обеспечение деятельности органов ТОС"</t>
  </si>
  <si>
    <t>51 0 15 00000</t>
  </si>
  <si>
    <t>Организационное, информационное и финансовое обеспечение деятельности органов ТОС</t>
  </si>
  <si>
    <t>51 0 15 01000</t>
  </si>
  <si>
    <t>Основное мероприятие "Выплаты Почетным гражданам города Людиново"</t>
  </si>
  <si>
    <t>51 0 19 00000</t>
  </si>
  <si>
    <t>Выплаты Почетным гражданам города Людиново</t>
  </si>
  <si>
    <t>51 0 19 01000</t>
  </si>
  <si>
    <t>Иные выплаты населению</t>
  </si>
  <si>
    <t>360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</si>
  <si>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</si>
  <si>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51 0 21 00000</t>
  </si>
  <si>
    <t>Реализация проектов развития общественной инфраструктуры муниципальных образований Людиновского района, основанных на местных инициативах</t>
  </si>
  <si>
    <t>51 0 21 01000</t>
  </si>
  <si>
    <t>Основное мероприятие "Внесение изменений в документы территориального планирования и градостроительного зонирования муниципального района "Город Людиново и Людиновский район"</t>
  </si>
  <si>
    <t>Внесение изменений в документы территориального планирования и градостроительного зонирования муниципального района "Город Людиново и Людиновский район"</t>
  </si>
  <si>
    <t>Основное мероприятие "Разработка документации по планировке территории поселений"</t>
  </si>
  <si>
    <t>Разработка документации по планировке территории поселений</t>
  </si>
  <si>
    <t>Основное мероприятие "Разработка документации для участия в конкурсе "Малые города"</t>
  </si>
  <si>
    <t>Разработка документации для участия в конкурсе "Малые города"</t>
  </si>
  <si>
    <t>Муниципальная программа "Повышение правовой культуры населения, совершенствование и развитие избирательных технологий в Людиновском районе"</t>
  </si>
  <si>
    <t>79 0 00 00000</t>
  </si>
  <si>
    <t>Основное мероприятие "Повышение правовой культуры избирателей, в том числе молодых и будущих избирателей"</t>
  </si>
  <si>
    <t>79 0 03 00000</t>
  </si>
  <si>
    <t>Повышение правовой культуры избирателей, в том числе молодых и будущих избирателей</t>
  </si>
  <si>
    <t>79 0 03 01000</t>
  </si>
  <si>
    <t>Основное мероприятие "Оказание содействия избирательным комиссиям в подготовке референдумов, проведение выборов всех уровней, общероссийского голосования"</t>
  </si>
  <si>
    <t>79 0 05 00000</t>
  </si>
  <si>
    <t>Оказание содействия избирательным комиссиям в подготовке референдумов, проведение выборов всех уровней, общероссийского голосования.</t>
  </si>
  <si>
    <t>79 0 05 01000</t>
  </si>
  <si>
    <t>Основное мероприятие "Подведение итогов референдумов и выборов всех уровней. Проведение конкурса среди участников участковых избирательных комиссий"</t>
  </si>
  <si>
    <t>79 0 07 00000</t>
  </si>
  <si>
    <t>Подведение итогов референдумов и выборов всех уровней. Проведение конкурса среди участников участковых избирательных комиссий.</t>
  </si>
  <si>
    <t>79 0 07 01000</t>
  </si>
  <si>
    <t>Основное мероприятие "Проведение выборов, референдумов, общероссийского голосования"</t>
  </si>
  <si>
    <t>79 0 08 00000</t>
  </si>
  <si>
    <t>Проведение выборов, референдумов, общероссийского голосования</t>
  </si>
  <si>
    <t>79 0 08 01000</t>
  </si>
  <si>
    <t>Всего</t>
  </si>
  <si>
    <t>(в рублях)</t>
  </si>
  <si>
    <t>Предоставление молодым семьям социальных выплат на приобретение жилья или строительство индивидуального жилого дома</t>
  </si>
  <si>
    <t>05 2 01 01000</t>
  </si>
  <si>
    <t>Расходы на переселение граждан из аварийного жилищного фонда за счет средств областного бюджета</t>
  </si>
  <si>
    <t>05 3 F3 67484</t>
  </si>
  <si>
    <t>830</t>
  </si>
  <si>
    <t>Исполнение судебных актов</t>
  </si>
  <si>
    <t>Реализация мероприятий по осуществлению дорожной деятельности</t>
  </si>
  <si>
    <t xml:space="preserve">24 1 01 S5000 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</si>
  <si>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</si>
  <si>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</si>
  <si>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проектов развития общественной инфраструктуры муниципальных образований</t>
  </si>
  <si>
    <t>51 0 21 00240</t>
  </si>
  <si>
    <t>Поощрения муниципальных образований Калужской области, участвующих в конкурсе "Лучшая муниципальная практика развития территорий ТОС"</t>
  </si>
  <si>
    <t>Закупка товаров, работ и услуг для государственных (муниципальных) нужд</t>
  </si>
  <si>
    <t>09 1 05 00270</t>
  </si>
  <si>
    <t>Основное мероприятие "Восстановление и развитие эксплуатационно-технического состояния объектов водопроводно-канализационного хозяйства Людиновского района"</t>
  </si>
  <si>
    <t>Разработка ПСД, строительство, капитальный ремонт, содержание водопроводных сетей</t>
  </si>
  <si>
    <t>02 1 02 00000</t>
  </si>
  <si>
    <t>02 1 02 01000</t>
  </si>
  <si>
    <t>02 1 02 11000</t>
  </si>
  <si>
    <t>Подпрограмма "Чистая вода в Людиновском районе"</t>
  </si>
  <si>
    <t>02 1 00 00000</t>
  </si>
  <si>
    <t>Предоставление субсидии ГП КО "Калугаоблводоканал" в целях возмещения части затрат в связи со строительством канализационного коллектора Д==1000 мм по ул. Герцена</t>
  </si>
  <si>
    <t>Основное мероприятие "Проведение капитального ремонта общего имущества в многоквартирных домах в рамках региональной программы капитального ремонта общего имущества в многоквартирных домах ,расположенных на территории Калужской области"</t>
  </si>
  <si>
    <t>Основное мероприятие "Выполнение работ по частному сектору г. Людиново"</t>
  </si>
  <si>
    <t>Выполнение работ по частному сектору г. Людиново</t>
  </si>
  <si>
    <t>Корректировка, актуализация схемы теплоснабжения г. Людиново, разработка и утверждение схем водоснабжения и водоотведения в городском поселении</t>
  </si>
  <si>
    <t>Проведение обследования жилых домов,  МКД для признания их аварийными, подлежащими капитальному ремонту, подготовка ПСД на проведение ремонта МКД</t>
  </si>
  <si>
    <t>Распределение бюджетных ассигнований бюджета ГП "Город Людиново"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2024 год</t>
  </si>
  <si>
    <t>Предупреждение и ликвидация последствий ЧС</t>
  </si>
  <si>
    <t>Организация информирования населения о ЧС ( в т.ч. мониторинг)</t>
  </si>
  <si>
    <t>Организация работы пунктов временного размещения населения</t>
  </si>
  <si>
    <t>Создание и своевременное восполнение резерва материальных ресурсов для ликвидации ЧС</t>
  </si>
  <si>
    <t>Основное мероприятие "Организация и осуществление мероприятий по ГО, защите населения и территории муниципального района от чрезвычайных ситуаций"</t>
  </si>
  <si>
    <t>Поддержание в готовности защитных сооружений ГО</t>
  </si>
  <si>
    <t>Создание и поддержание в состоянии постоянной готовности средств ГО</t>
  </si>
  <si>
    <t>Организация подготовки населения муниципального района в области ГОЧС</t>
  </si>
  <si>
    <t>Приобретение необходимого снаряжения, оборудования и инструмента для организации функционирования нештатного АСФ</t>
  </si>
  <si>
    <t>Подготовка аварийных формирований, их обеспечение спецодеждой и техническими средствами, покупка оборудования для мобильного пункта обогрева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</si>
  <si>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</si>
  <si>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Содержание спасательной службы на водных объектах муниципального района</t>
  </si>
  <si>
    <t>Подготовка и проведение купального сезона (оборудование мест отдыха (пляжей), патрулирование и т.д.)</t>
  </si>
  <si>
    <t>Основное мероприятие "Обеспечение первичных мер пожарной безопасности в границах муниципального района, за границами городских и сельских населенных пунктов"</t>
  </si>
  <si>
    <t>Заключение договоров на профилактику и тушение пожаров в городских лесах</t>
  </si>
  <si>
    <t>Обеспечение деятельности подразделений ДПК</t>
  </si>
  <si>
    <t>Основное мероприятие" Антитеррористические мероприятия"</t>
  </si>
  <si>
    <t>Основное мероприятие" Защита государственной тайны"</t>
  </si>
  <si>
    <t>Закупка и обновления антивирусных программ для защищенного ПК</t>
  </si>
  <si>
    <t>Основное мероприятие" Мобилизационная работа"</t>
  </si>
  <si>
    <t>Закупка наглядных пособий, агитационных материалов</t>
  </si>
  <si>
    <t>10 1 01 02000</t>
  </si>
  <si>
    <t>10 1 01 03000</t>
  </si>
  <si>
    <t>10 1 01 04000</t>
  </si>
  <si>
    <t>10 1 02 02000</t>
  </si>
  <si>
    <t>10 1 02 03000</t>
  </si>
  <si>
    <t>10 1 02 04000</t>
  </si>
  <si>
    <t>10 1 03 02000</t>
  </si>
  <si>
    <t>10 1 04 00000</t>
  </si>
  <si>
    <t>10 1 04 01000</t>
  </si>
  <si>
    <t>10 1 04 02000</t>
  </si>
  <si>
    <t>10 1 04 03000</t>
  </si>
  <si>
    <t>10 1 05 02000</t>
  </si>
  <si>
    <t>10 1 05 03000</t>
  </si>
  <si>
    <t>10 1 06 00000</t>
  </si>
  <si>
    <t>10 1 06 01000</t>
  </si>
  <si>
    <t>10 1 07 00000</t>
  </si>
  <si>
    <t>10 1 07 01000</t>
  </si>
  <si>
    <t>10 1 08 00000</t>
  </si>
  <si>
    <t>10 0 08 01000</t>
  </si>
  <si>
    <t>Основное мероприятие" Формирование базы данных о муниципальном имуществе и земельных участках"</t>
  </si>
  <si>
    <t>38 0 01 00000</t>
  </si>
  <si>
    <t>38 0 01 01000</t>
  </si>
  <si>
    <t xml:space="preserve"> Формирование базы данных о муниципальном имуществе и земельных участках</t>
  </si>
  <si>
    <t>Основное мероприятие "Устранение реестровых ошибок для внесения сведений в ЕГРН границ (частей границ) населенных пунктов  муниципального района "Город Людиново и Людиновский район"</t>
  </si>
  <si>
    <t>Устранение реестровых ошибок для внесения сведений в ЕГРН границ (частей границ) населенных пунктов  муниципального района "Город Людиново и Людиновский район"</t>
  </si>
  <si>
    <t>58 0 01 01000</t>
  </si>
  <si>
    <t>58 0 05 00000</t>
  </si>
  <si>
    <t>58 0 05 01000</t>
  </si>
  <si>
    <t>58 0 07 01000</t>
  </si>
  <si>
    <t>Обустройство системы водоотведения с территории МКД</t>
  </si>
  <si>
    <t>Очистка и ремонт родников питьевой воды в г.Людиново (пробы воды)</t>
  </si>
  <si>
    <t>02 1 02 04000</t>
  </si>
  <si>
    <t>02 1 02 05000</t>
  </si>
  <si>
    <t>02 2 01 03000</t>
  </si>
  <si>
    <t>Основное мероприятие "Создание систем маршрутного ориентирования (установка новых и ремонт существующих дорожных знаков) и нанесение дорожной разметки"</t>
  </si>
  <si>
    <t>Создание систем маршрутного ориентирования (установка новых и ремонт существующих дорожных знаков) и нанесение дорожной разметки</t>
  </si>
  <si>
    <t>24 2 04 0000</t>
  </si>
  <si>
    <t>24 2 04 01000</t>
  </si>
  <si>
    <t>24 2 07 00000</t>
  </si>
  <si>
    <t>Разработка "Комплексной схемы организации дорожного движения " и "Проект организации дорожного движения" на территории ГП "Город Людиново"</t>
  </si>
  <si>
    <t>24 2 07 01000</t>
  </si>
  <si>
    <t>Бюджетные ассигнования на 2024 год</t>
  </si>
  <si>
    <t>30 0 03 04000</t>
  </si>
  <si>
    <t>Основное мероприятие "Участие в предупреждении и ликвидации последствий чрезвычайных ситуаций на территории муниципального района"</t>
  </si>
  <si>
    <t>Основное мероприятие "Разработка "Комплексной схемы организации дорожного движения" и "Проект организации дорожного движения" на территории ГП "Город Людиново"</t>
  </si>
  <si>
    <t>Основное мероприятие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</si>
  <si>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Субсидии юридическим лицам- производителям товаров работ, услуг</t>
  </si>
  <si>
    <t>Создание и содержание в целях ГО запасов продовольствия, медицинских средств индивидуальной защиты и иных средств ( в т.ч. ремонт складов, утилизация СИЗ)</t>
  </si>
  <si>
    <t>Основное мероприятие "Создание, содержание и организация деятельности АСФ"</t>
  </si>
  <si>
    <t>Изготовление и установка информационных знаков, баннеров, стендов,оргаждений</t>
  </si>
  <si>
    <t>Создание условий для забора воды из источников наружного водоснабжения, закупка оборудования для пожаротушения</t>
  </si>
  <si>
    <t>Решение задач по предотвращению угроз террористического характера, профилактики терроризма</t>
  </si>
  <si>
    <t>Оплата  за содержание и потребленные энергоресурсы (коммунальные платежи)</t>
  </si>
  <si>
    <t>Основное мероприятие "Разработка землеустроительной документации по описанию границ (части границ) населённых пунктов и территориальных зон муниципального района "Город Людиново и Людиновский район"</t>
  </si>
  <si>
    <t>Разработка землеустроительной документации по описанию границ (части границ) населённых пунктов и территориальных зон муниципального района "Город Людиново и Людиновский район"</t>
  </si>
  <si>
    <t>Муниципальная программа "Совершенствование деятельности органов местного самоуправления муниципального района "Город Людиново и Людиновский район"</t>
  </si>
  <si>
    <t>Муниципальная программа "Управление имущественным комплексом муниципального района "Город Людиново и Людиновский район"</t>
  </si>
  <si>
    <t>38 1 00 00000</t>
  </si>
  <si>
    <t>Подпрограмма "Управление земельными и муниципальными ресурсами Людиновского района"</t>
  </si>
  <si>
    <t>38 1 02 00000</t>
  </si>
  <si>
    <t>38 1 02 01000</t>
  </si>
  <si>
    <t>38 1 06 00000</t>
  </si>
  <si>
    <t>38 1 06 01000</t>
  </si>
  <si>
    <t>38 1 08 00000</t>
  </si>
  <si>
    <t>38 1 08 01000</t>
  </si>
  <si>
    <t>38 1 09 00000</t>
  </si>
  <si>
    <t>38 1 09 01000</t>
  </si>
  <si>
    <t>38 1 14 00000</t>
  </si>
  <si>
    <t>38 2 00 00000</t>
  </si>
  <si>
    <t>Подпрограмма "Совершенствование системы градостроительного регулирования на территории муниципального района "Город Людиново и Людиновский район"</t>
  </si>
  <si>
    <t>38 2 01 00000</t>
  </si>
  <si>
    <t>38 2 01 S7030</t>
  </si>
  <si>
    <t>38 2 04 00000</t>
  </si>
  <si>
    <t>38 2 04 01000</t>
  </si>
  <si>
    <t>38 2 06 00000</t>
  </si>
  <si>
    <t>38 2 06 01000</t>
  </si>
  <si>
    <t>38 2 07 00000</t>
  </si>
  <si>
    <t>38 2 07 S7010</t>
  </si>
  <si>
    <t>02 1 03 00000</t>
  </si>
  <si>
    <t>Компенсация части тарифа за водоснабжение и водоотведение в связи с реализацией инвестиционной программы</t>
  </si>
  <si>
    <t>02 1 03 01000</t>
  </si>
  <si>
    <t>Приложение № 10                                                                                                                                                                  к решению Городской Думы "О бюджете городского поселения "Город Людиново" на 2024 год и на плановый период 2025 и 2026 годов"                                                                                                                                                         от 26.12.2023 № 171-р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</si>
</sst>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1">
      <alignment horizontal="left" vertical="top" wrapText="1"/>
    </xf>
    <xf numFmtId="0" fontId="2" fillId="0" borderId="1"/>
    <xf numFmtId="0" fontId="1" fillId="0" borderId="1">
      <alignment horizontal="right" vertical="top" wrapText="1"/>
    </xf>
    <xf numFmtId="0" fontId="3" fillId="0" borderId="1">
      <alignment horizontal="center" wrapText="1"/>
    </xf>
    <xf numFmtId="0" fontId="1" fillId="0" borderId="1">
      <alignment horizontal="right"/>
    </xf>
    <xf numFmtId="0" fontId="4" fillId="0" borderId="2">
      <alignment horizontal="center" vertical="center" wrapText="1"/>
    </xf>
    <xf numFmtId="0" fontId="1" fillId="0" borderId="2">
      <alignment horizontal="center" vertical="center" shrinkToFit="1"/>
    </xf>
    <xf numFmtId="49" fontId="4" fillId="0" borderId="2">
      <alignment horizontal="left" vertical="top" wrapText="1"/>
    </xf>
    <xf numFmtId="49" fontId="4" fillId="0" borderId="2">
      <alignment horizontal="center" vertical="top" wrapText="1"/>
    </xf>
    <xf numFmtId="4" fontId="4" fillId="2" borderId="2">
      <alignment horizontal="right" vertical="top" shrinkToFit="1"/>
    </xf>
    <xf numFmtId="49" fontId="1" fillId="0" borderId="2">
      <alignment horizontal="left" vertical="top" wrapText="1"/>
    </xf>
    <xf numFmtId="49" fontId="1" fillId="0" borderId="2">
      <alignment horizontal="center" vertical="top" wrapText="1"/>
    </xf>
    <xf numFmtId="4" fontId="1" fillId="2" borderId="2">
      <alignment horizontal="right" vertical="top" shrinkToFit="1"/>
    </xf>
    <xf numFmtId="0" fontId="4" fillId="0" borderId="2">
      <alignment horizontal="left"/>
    </xf>
    <xf numFmtId="0" fontId="1" fillId="0" borderId="3"/>
    <xf numFmtId="0" fontId="1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3" borderId="1"/>
  </cellStyleXfs>
  <cellXfs count="5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8" fillId="0" borderId="1" xfId="1" applyNumberFormat="1" applyFont="1" applyAlignment="1" applyProtection="1">
      <alignment vertical="top" wrapText="1"/>
    </xf>
    <xf numFmtId="0" fontId="8" fillId="0" borderId="1" xfId="1" applyNumberFormat="1" applyFont="1" applyProtection="1">
      <alignment horizontal="left" vertical="top" wrapText="1"/>
    </xf>
    <xf numFmtId="0" fontId="8" fillId="0" borderId="1" xfId="3" applyNumberFormat="1" applyFont="1" applyProtection="1">
      <alignment horizontal="right" vertical="top" wrapText="1"/>
    </xf>
    <xf numFmtId="0" fontId="8" fillId="0" borderId="3" xfId="15" applyNumberFormat="1" applyFont="1" applyProtection="1"/>
    <xf numFmtId="0" fontId="7" fillId="0" borderId="0" xfId="0" applyFont="1" applyProtection="1">
      <protection locked="0"/>
    </xf>
    <xf numFmtId="0" fontId="10" fillId="4" borderId="4" xfId="0" applyFont="1" applyFill="1" applyBorder="1" applyAlignment="1">
      <alignment vertical="top" wrapText="1"/>
    </xf>
    <xf numFmtId="49" fontId="8" fillId="0" borderId="2" xfId="11" applyNumberFormat="1" applyFont="1" applyAlignment="1" applyProtection="1">
      <alignment horizontal="left" vertical="top" wrapText="1"/>
    </xf>
    <xf numFmtId="0" fontId="8" fillId="0" borderId="1" xfId="1" applyFont="1" applyAlignment="1">
      <alignment vertical="top" wrapText="1"/>
    </xf>
    <xf numFmtId="0" fontId="2" fillId="0" borderId="1" xfId="2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49" fontId="9" fillId="0" borderId="2" xfId="8" applyNumberFormat="1" applyFont="1" applyAlignment="1" applyProtection="1">
      <alignment horizontal="left" vertical="top" wrapText="1"/>
    </xf>
    <xf numFmtId="49" fontId="9" fillId="0" borderId="2" xfId="9" applyNumberFormat="1" applyFont="1" applyAlignment="1" applyProtection="1">
      <alignment horizontal="center" vertical="top" wrapText="1"/>
    </xf>
    <xf numFmtId="4" fontId="9" fillId="2" borderId="2" xfId="10" applyNumberFormat="1" applyFont="1" applyAlignment="1" applyProtection="1">
      <alignment horizontal="right" vertical="top" shrinkToFit="1"/>
    </xf>
    <xf numFmtId="49" fontId="8" fillId="0" borderId="2" xfId="9" applyNumberFormat="1" applyFont="1" applyAlignment="1" applyProtection="1">
      <alignment horizontal="center" vertical="top" wrapText="1"/>
    </xf>
    <xf numFmtId="49" fontId="8" fillId="0" borderId="2" xfId="12" applyNumberFormat="1" applyFont="1" applyAlignment="1" applyProtection="1">
      <alignment horizontal="center" vertical="top" wrapText="1"/>
    </xf>
    <xf numFmtId="4" fontId="8" fillId="2" borderId="2" xfId="10" applyNumberFormat="1" applyFont="1" applyAlignment="1" applyProtection="1">
      <alignment horizontal="right" vertical="top" shrinkToFit="1"/>
    </xf>
    <xf numFmtId="4" fontId="8" fillId="2" borderId="2" xfId="13" applyNumberFormat="1" applyFont="1" applyAlignment="1" applyProtection="1">
      <alignment horizontal="right" vertical="top" shrinkToFit="1"/>
    </xf>
    <xf numFmtId="164" fontId="8" fillId="0" borderId="2" xfId="11" applyNumberFormat="1" applyFont="1" applyAlignment="1" applyProtection="1">
      <alignment horizontal="left" vertical="top" wrapText="1"/>
    </xf>
    <xf numFmtId="0" fontId="9" fillId="0" borderId="2" xfId="14" applyNumberFormat="1" applyFont="1" applyAlignment="1" applyProtection="1">
      <alignment horizontal="left" vertical="top"/>
    </xf>
    <xf numFmtId="0" fontId="9" fillId="0" borderId="2" xfId="7" applyNumberFormat="1" applyFont="1" applyAlignment="1" applyProtection="1">
      <alignment horizontal="center" vertical="top" shrinkToFit="1"/>
    </xf>
    <xf numFmtId="0" fontId="11" fillId="0" borderId="1" xfId="2" applyNumberFormat="1" applyFont="1" applyAlignment="1" applyProtection="1">
      <alignment vertical="top"/>
    </xf>
    <xf numFmtId="0" fontId="12" fillId="0" borderId="0" xfId="0" applyFont="1" applyAlignment="1" applyProtection="1">
      <alignment vertical="top"/>
      <protection locked="0"/>
    </xf>
    <xf numFmtId="49" fontId="13" fillId="0" borderId="2" xfId="11" applyNumberFormat="1" applyFont="1" applyProtection="1">
      <alignment horizontal="left" vertical="top" wrapText="1"/>
    </xf>
    <xf numFmtId="49" fontId="13" fillId="0" borderId="2" xfId="12" applyNumberFormat="1" applyFont="1" applyProtection="1">
      <alignment horizontal="center" vertical="top" wrapText="1"/>
    </xf>
    <xf numFmtId="49" fontId="13" fillId="0" borderId="2" xfId="11" applyNumberFormat="1" applyFont="1" applyAlignment="1" applyProtection="1">
      <alignment horizontal="left" vertical="top" wrapText="1"/>
    </xf>
    <xf numFmtId="49" fontId="13" fillId="0" borderId="2" xfId="12" applyNumberFormat="1" applyFont="1" applyAlignment="1" applyProtection="1">
      <alignment horizontal="center" vertical="top" wrapText="1"/>
    </xf>
    <xf numFmtId="0" fontId="8" fillId="0" borderId="2" xfId="2" applyNumberFormat="1" applyFont="1" applyBorder="1" applyAlignment="1" applyProtection="1">
      <alignment vertical="top" wrapText="1"/>
    </xf>
    <xf numFmtId="1" fontId="8" fillId="0" borderId="2" xfId="8" applyNumberFormat="1" applyFont="1" applyAlignment="1" applyProtection="1">
      <alignment horizontal="center" vertical="top" shrinkToFit="1"/>
    </xf>
    <xf numFmtId="49" fontId="14" fillId="0" borderId="2" xfId="11" applyNumberFormat="1" applyFont="1" applyAlignment="1" applyProtection="1">
      <alignment horizontal="left" vertical="top" wrapText="1"/>
    </xf>
    <xf numFmtId="49" fontId="14" fillId="0" borderId="2" xfId="12" applyNumberFormat="1" applyFont="1" applyAlignment="1" applyProtection="1">
      <alignment horizontal="center" vertical="top" wrapText="1"/>
    </xf>
    <xf numFmtId="49" fontId="14" fillId="0" borderId="2" xfId="11" applyNumberFormat="1" applyFont="1" applyProtection="1">
      <alignment horizontal="left" vertical="top" wrapText="1"/>
    </xf>
    <xf numFmtId="49" fontId="14" fillId="0" borderId="2" xfId="12" applyNumberFormat="1" applyFont="1" applyProtection="1">
      <alignment horizontal="center" vertical="top" wrapText="1"/>
    </xf>
    <xf numFmtId="4" fontId="13" fillId="2" borderId="2" xfId="13" applyNumberFormat="1" applyFont="1" applyAlignment="1" applyProtection="1">
      <alignment horizontal="right" vertical="top" shrinkToFit="1"/>
    </xf>
    <xf numFmtId="49" fontId="8" fillId="0" borderId="2" xfId="8" applyNumberFormat="1" applyFont="1" applyAlignment="1" applyProtection="1">
      <alignment horizontal="left" vertical="top" wrapText="1"/>
    </xf>
    <xf numFmtId="0" fontId="15" fillId="0" borderId="4" xfId="0" applyFont="1" applyFill="1" applyBorder="1" applyAlignment="1">
      <alignment vertical="center" wrapText="1"/>
    </xf>
    <xf numFmtId="49" fontId="10" fillId="0" borderId="2" xfId="11" applyNumberFormat="1" applyFont="1" applyAlignment="1" applyProtection="1">
      <alignment horizontal="left" vertical="top" wrapText="1"/>
    </xf>
    <xf numFmtId="49" fontId="10" fillId="0" borderId="2" xfId="12" applyNumberFormat="1" applyFont="1" applyAlignment="1" applyProtection="1">
      <alignment horizontal="center" vertical="top" wrapText="1"/>
    </xf>
    <xf numFmtId="4" fontId="10" fillId="2" borderId="2" xfId="13" applyNumberFormat="1" applyFont="1" applyAlignment="1" applyProtection="1">
      <alignment horizontal="right" vertical="top" shrinkToFit="1"/>
    </xf>
    <xf numFmtId="0" fontId="8" fillId="0" borderId="1" xfId="1" applyFont="1" applyAlignment="1">
      <alignment horizontal="left" vertical="top" wrapText="1"/>
    </xf>
    <xf numFmtId="0" fontId="8" fillId="0" borderId="1" xfId="16" applyNumberFormat="1" applyFont="1" applyProtection="1">
      <alignment horizontal="left" wrapText="1"/>
    </xf>
    <xf numFmtId="0" fontId="8" fillId="0" borderId="1" xfId="16" applyFont="1">
      <alignment horizontal="left" wrapText="1"/>
    </xf>
    <xf numFmtId="0" fontId="9" fillId="0" borderId="1" xfId="4" applyNumberFormat="1" applyFont="1" applyAlignment="1" applyProtection="1">
      <alignment horizontal="center" vertical="center" wrapText="1"/>
    </xf>
    <xf numFmtId="0" fontId="9" fillId="0" borderId="1" xfId="4" applyFont="1" applyAlignment="1">
      <alignment horizontal="center" vertical="center" wrapText="1"/>
    </xf>
    <xf numFmtId="0" fontId="8" fillId="0" borderId="1" xfId="5" applyNumberFormat="1" applyFont="1" applyProtection="1">
      <alignment horizontal="right"/>
    </xf>
    <xf numFmtId="0" fontId="8" fillId="0" borderId="1" xfId="5" applyFont="1">
      <alignment horizontal="right"/>
    </xf>
    <xf numFmtId="0" fontId="9" fillId="0" borderId="2" xfId="6" applyNumberFormat="1" applyFont="1" applyAlignment="1" applyProtection="1">
      <alignment horizontal="center" vertical="top" wrapText="1"/>
    </xf>
    <xf numFmtId="0" fontId="9" fillId="0" borderId="2" xfId="6" applyFont="1" applyAlignment="1">
      <alignment horizontal="center" vertical="top" wrapText="1"/>
    </xf>
  </cellXfs>
  <cellStyles count="23">
    <cellStyle name="br" xfId="19"/>
    <cellStyle name="col" xfId="18"/>
    <cellStyle name="style0" xfId="20"/>
    <cellStyle name="td" xfId="21"/>
    <cellStyle name="tr" xfId="17"/>
    <cellStyle name="xl21" xfId="22"/>
    <cellStyle name="xl22" xfId="1"/>
    <cellStyle name="xl23" xfId="6"/>
    <cellStyle name="xl24" xfId="7"/>
    <cellStyle name="xl25" xfId="8"/>
    <cellStyle name="xl26" xfId="11"/>
    <cellStyle name="xl27" xfId="14"/>
    <cellStyle name="xl28" xfId="15"/>
    <cellStyle name="xl29" xfId="9"/>
    <cellStyle name="xl30" xfId="12"/>
    <cellStyle name="xl31" xfId="3"/>
    <cellStyle name="xl32" xfId="4"/>
    <cellStyle name="xl33" xfId="5"/>
    <cellStyle name="xl34" xfId="10"/>
    <cellStyle name="xl35" xfId="13"/>
    <cellStyle name="xl36" xfId="16"/>
    <cellStyle name="xl37" xfId="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2"/>
  <sheetViews>
    <sheetView tabSelected="1" zoomScaleSheetLayoutView="100" workbookViewId="0">
      <pane ySplit="7" topLeftCell="A371" activePane="bottomLeft" state="frozen"/>
      <selection pane="bottomLeft" activeCell="B1" sqref="B1:D1"/>
    </sheetView>
  </sheetViews>
  <sheetFormatPr defaultRowHeight="15" outlineLevelRow="5" x14ac:dyDescent="0.25"/>
  <cols>
    <col min="1" max="1" width="84.28515625" style="7" customWidth="1"/>
    <col min="2" max="2" width="15.28515625" style="7" customWidth="1"/>
    <col min="3" max="3" width="12.85546875" style="7" customWidth="1"/>
    <col min="4" max="4" width="15.85546875" style="7" customWidth="1"/>
    <col min="5" max="5" width="7.5703125" style="1" customWidth="1"/>
    <col min="6" max="6" width="5.5703125" style="1" customWidth="1"/>
    <col min="7" max="7" width="2.7109375" style="1" hidden="1" customWidth="1"/>
    <col min="8" max="8" width="9.140625" style="1" hidden="1" customWidth="1"/>
    <col min="9" max="16384" width="9.140625" style="1"/>
  </cols>
  <sheetData>
    <row r="1" spans="1:8" ht="92.25" customHeight="1" x14ac:dyDescent="0.25">
      <c r="A1" s="3"/>
      <c r="B1" s="41" t="s">
        <v>407</v>
      </c>
      <c r="C1" s="41"/>
      <c r="D1" s="41"/>
      <c r="E1" s="10"/>
      <c r="F1" s="10"/>
      <c r="G1" s="10"/>
      <c r="H1" s="10"/>
    </row>
    <row r="2" spans="1:8" ht="12.75" customHeight="1" x14ac:dyDescent="0.25">
      <c r="A2" s="4"/>
      <c r="B2" s="4"/>
      <c r="C2" s="4"/>
      <c r="D2" s="5"/>
      <c r="E2" s="2"/>
    </row>
    <row r="3" spans="1:8" ht="45.2" customHeight="1" x14ac:dyDescent="0.25">
      <c r="A3" s="44" t="s">
        <v>304</v>
      </c>
      <c r="B3" s="45"/>
      <c r="C3" s="45"/>
      <c r="D3" s="45"/>
      <c r="E3" s="2"/>
    </row>
    <row r="4" spans="1:8" ht="12.75" customHeight="1" x14ac:dyDescent="0.25">
      <c r="A4" s="46" t="s">
        <v>275</v>
      </c>
      <c r="B4" s="47"/>
      <c r="C4" s="47"/>
      <c r="D4" s="47"/>
      <c r="E4" s="2"/>
    </row>
    <row r="5" spans="1:8" s="12" customFormat="1" ht="15.75" customHeight="1" x14ac:dyDescent="0.25">
      <c r="A5" s="48" t="s">
        <v>0</v>
      </c>
      <c r="B5" s="48" t="s">
        <v>1</v>
      </c>
      <c r="C5" s="48" t="s">
        <v>2</v>
      </c>
      <c r="D5" s="48" t="s">
        <v>367</v>
      </c>
      <c r="E5" s="11"/>
    </row>
    <row r="6" spans="1:8" s="12" customFormat="1" ht="46.5" customHeight="1" x14ac:dyDescent="0.25">
      <c r="A6" s="49"/>
      <c r="B6" s="49"/>
      <c r="C6" s="49"/>
      <c r="D6" s="49"/>
      <c r="E6" s="11"/>
    </row>
    <row r="7" spans="1:8" s="24" customFormat="1" ht="16.5" customHeight="1" x14ac:dyDescent="0.25">
      <c r="A7" s="22">
        <v>1</v>
      </c>
      <c r="B7" s="22">
        <v>2</v>
      </c>
      <c r="C7" s="22">
        <v>3</v>
      </c>
      <c r="D7" s="22">
        <v>4</v>
      </c>
      <c r="E7" s="23"/>
    </row>
    <row r="8" spans="1:8" s="12" customFormat="1" ht="43.5" customHeight="1" x14ac:dyDescent="0.25">
      <c r="A8" s="13" t="s">
        <v>3</v>
      </c>
      <c r="B8" s="14" t="s">
        <v>4</v>
      </c>
      <c r="C8" s="14"/>
      <c r="D8" s="15">
        <f>D27+D9</f>
        <v>8506025.6799999997</v>
      </c>
      <c r="E8" s="11"/>
    </row>
    <row r="9" spans="1:8" s="12" customFormat="1" ht="21" customHeight="1" x14ac:dyDescent="0.25">
      <c r="A9" s="9" t="s">
        <v>296</v>
      </c>
      <c r="B9" s="16" t="s">
        <v>297</v>
      </c>
      <c r="C9" s="14"/>
      <c r="D9" s="15">
        <f>D10+D23</f>
        <v>7546025.6799999997</v>
      </c>
      <c r="E9" s="11"/>
    </row>
    <row r="10" spans="1:8" s="12" customFormat="1" ht="30.75" customHeight="1" x14ac:dyDescent="0.25">
      <c r="A10" s="9" t="s">
        <v>291</v>
      </c>
      <c r="B10" s="17" t="s">
        <v>293</v>
      </c>
      <c r="C10" s="17"/>
      <c r="D10" s="18">
        <f>D11+D14+D17+D20</f>
        <v>2050000</v>
      </c>
      <c r="E10" s="11"/>
    </row>
    <row r="11" spans="1:8" s="12" customFormat="1" ht="18" customHeight="1" x14ac:dyDescent="0.25">
      <c r="A11" s="9" t="s">
        <v>292</v>
      </c>
      <c r="B11" s="17" t="s">
        <v>294</v>
      </c>
      <c r="C11" s="17"/>
      <c r="D11" s="18">
        <f>D12</f>
        <v>350000</v>
      </c>
      <c r="E11" s="11"/>
    </row>
    <row r="12" spans="1:8" s="12" customFormat="1" ht="21" customHeight="1" x14ac:dyDescent="0.25">
      <c r="A12" s="9" t="s">
        <v>11</v>
      </c>
      <c r="B12" s="17" t="s">
        <v>294</v>
      </c>
      <c r="C12" s="17" t="s">
        <v>12</v>
      </c>
      <c r="D12" s="18">
        <f>D13</f>
        <v>350000</v>
      </c>
      <c r="E12" s="11"/>
    </row>
    <row r="13" spans="1:8" s="12" customFormat="1" ht="33.75" customHeight="1" x14ac:dyDescent="0.25">
      <c r="A13" s="9" t="s">
        <v>13</v>
      </c>
      <c r="B13" s="17" t="s">
        <v>294</v>
      </c>
      <c r="C13" s="17" t="s">
        <v>14</v>
      </c>
      <c r="D13" s="18">
        <v>350000</v>
      </c>
      <c r="E13" s="11"/>
    </row>
    <row r="14" spans="1:8" s="12" customFormat="1" ht="33.75" hidden="1" customHeight="1" x14ac:dyDescent="0.25">
      <c r="A14" s="9" t="s">
        <v>298</v>
      </c>
      <c r="B14" s="17" t="s">
        <v>295</v>
      </c>
      <c r="C14" s="17"/>
      <c r="D14" s="18">
        <f>D15</f>
        <v>0</v>
      </c>
      <c r="E14" s="11"/>
    </row>
    <row r="15" spans="1:8" s="12" customFormat="1" ht="21.75" hidden="1" customHeight="1" x14ac:dyDescent="0.25">
      <c r="A15" s="9" t="s">
        <v>29</v>
      </c>
      <c r="B15" s="17" t="s">
        <v>295</v>
      </c>
      <c r="C15" s="17" t="s">
        <v>30</v>
      </c>
      <c r="D15" s="18">
        <f>D16</f>
        <v>0</v>
      </c>
      <c r="E15" s="11"/>
    </row>
    <row r="16" spans="1:8" s="12" customFormat="1" ht="31.5" hidden="1" customHeight="1" x14ac:dyDescent="0.25">
      <c r="A16" s="9" t="s">
        <v>285</v>
      </c>
      <c r="B16" s="17" t="s">
        <v>295</v>
      </c>
      <c r="C16" s="17" t="s">
        <v>284</v>
      </c>
      <c r="D16" s="18">
        <v>0</v>
      </c>
      <c r="E16" s="11"/>
    </row>
    <row r="17" spans="1:5" s="12" customFormat="1" ht="20.25" customHeight="1" x14ac:dyDescent="0.25">
      <c r="A17" s="9" t="s">
        <v>355</v>
      </c>
      <c r="B17" s="17" t="s">
        <v>357</v>
      </c>
      <c r="C17" s="17"/>
      <c r="D17" s="18">
        <f>D18</f>
        <v>1100000</v>
      </c>
      <c r="E17" s="11"/>
    </row>
    <row r="18" spans="1:5" s="12" customFormat="1" ht="17.25" customHeight="1" x14ac:dyDescent="0.25">
      <c r="A18" s="9" t="s">
        <v>11</v>
      </c>
      <c r="B18" s="17" t="s">
        <v>357</v>
      </c>
      <c r="C18" s="17" t="s">
        <v>12</v>
      </c>
      <c r="D18" s="18">
        <f>D19</f>
        <v>1100000</v>
      </c>
      <c r="E18" s="11"/>
    </row>
    <row r="19" spans="1:5" s="12" customFormat="1" ht="32.25" customHeight="1" x14ac:dyDescent="0.25">
      <c r="A19" s="9" t="s">
        <v>13</v>
      </c>
      <c r="B19" s="17" t="s">
        <v>357</v>
      </c>
      <c r="C19" s="17" t="s">
        <v>14</v>
      </c>
      <c r="D19" s="18">
        <v>1100000</v>
      </c>
      <c r="E19" s="11"/>
    </row>
    <row r="20" spans="1:5" s="12" customFormat="1" ht="20.25" customHeight="1" x14ac:dyDescent="0.25">
      <c r="A20" s="9" t="s">
        <v>356</v>
      </c>
      <c r="B20" s="17" t="s">
        <v>358</v>
      </c>
      <c r="C20" s="17"/>
      <c r="D20" s="18">
        <f>D21</f>
        <v>600000</v>
      </c>
      <c r="E20" s="11"/>
    </row>
    <row r="21" spans="1:5" s="12" customFormat="1" ht="19.5" customHeight="1" x14ac:dyDescent="0.25">
      <c r="A21" s="9" t="s">
        <v>11</v>
      </c>
      <c r="B21" s="17" t="s">
        <v>358</v>
      </c>
      <c r="C21" s="17" t="s">
        <v>12</v>
      </c>
      <c r="D21" s="18">
        <f>D22</f>
        <v>600000</v>
      </c>
      <c r="E21" s="11"/>
    </row>
    <row r="22" spans="1:5" s="12" customFormat="1" ht="31.5" customHeight="1" x14ac:dyDescent="0.25">
      <c r="A22" s="9" t="s">
        <v>13</v>
      </c>
      <c r="B22" s="17" t="s">
        <v>358</v>
      </c>
      <c r="C22" s="17" t="s">
        <v>14</v>
      </c>
      <c r="D22" s="18">
        <v>600000</v>
      </c>
      <c r="E22" s="11"/>
    </row>
    <row r="23" spans="1:5" s="12" customFormat="1" ht="22.5" customHeight="1" x14ac:dyDescent="0.25">
      <c r="A23" s="37" t="s">
        <v>82</v>
      </c>
      <c r="B23" s="17" t="s">
        <v>404</v>
      </c>
      <c r="C23" s="17"/>
      <c r="D23" s="18">
        <f>D24</f>
        <v>5496025.6799999997</v>
      </c>
      <c r="E23" s="11"/>
    </row>
    <row r="24" spans="1:5" s="12" customFormat="1" ht="31.5" customHeight="1" x14ac:dyDescent="0.25">
      <c r="A24" s="37" t="s">
        <v>405</v>
      </c>
      <c r="B24" s="17" t="s">
        <v>406</v>
      </c>
      <c r="C24" s="17"/>
      <c r="D24" s="18">
        <f>D25</f>
        <v>5496025.6799999997</v>
      </c>
      <c r="E24" s="11"/>
    </row>
    <row r="25" spans="1:5" s="12" customFormat="1" ht="23.25" customHeight="1" x14ac:dyDescent="0.25">
      <c r="A25" s="38" t="s">
        <v>29</v>
      </c>
      <c r="B25" s="17" t="s">
        <v>406</v>
      </c>
      <c r="C25" s="17" t="s">
        <v>30</v>
      </c>
      <c r="D25" s="18">
        <f>D26</f>
        <v>5496025.6799999997</v>
      </c>
      <c r="E25" s="11"/>
    </row>
    <row r="26" spans="1:5" s="12" customFormat="1" ht="18.75" customHeight="1" x14ac:dyDescent="0.25">
      <c r="A26" s="38" t="s">
        <v>31</v>
      </c>
      <c r="B26" s="17" t="s">
        <v>406</v>
      </c>
      <c r="C26" s="17" t="s">
        <v>32</v>
      </c>
      <c r="D26" s="18">
        <v>5496025.6799999997</v>
      </c>
      <c r="E26" s="11"/>
    </row>
    <row r="27" spans="1:5" s="12" customFormat="1" ht="33" customHeight="1" outlineLevel="1" x14ac:dyDescent="0.25">
      <c r="A27" s="9" t="s">
        <v>5</v>
      </c>
      <c r="B27" s="17" t="s">
        <v>6</v>
      </c>
      <c r="C27" s="17"/>
      <c r="D27" s="19">
        <f>D28+D35</f>
        <v>960000</v>
      </c>
      <c r="E27" s="11"/>
    </row>
    <row r="28" spans="1:5" s="12" customFormat="1" ht="30" outlineLevel="2" x14ac:dyDescent="0.25">
      <c r="A28" s="9" t="s">
        <v>7</v>
      </c>
      <c r="B28" s="17" t="s">
        <v>8</v>
      </c>
      <c r="C28" s="17"/>
      <c r="D28" s="19">
        <f>D29+D32</f>
        <v>110000</v>
      </c>
      <c r="E28" s="11"/>
    </row>
    <row r="29" spans="1:5" s="12" customFormat="1" outlineLevel="3" x14ac:dyDescent="0.25">
      <c r="A29" s="9" t="s">
        <v>9</v>
      </c>
      <c r="B29" s="17" t="s">
        <v>10</v>
      </c>
      <c r="C29" s="17"/>
      <c r="D29" s="19">
        <f>D30</f>
        <v>10000</v>
      </c>
      <c r="E29" s="11"/>
    </row>
    <row r="30" spans="1:5" s="12" customFormat="1" ht="21.75" customHeight="1" outlineLevel="4" x14ac:dyDescent="0.25">
      <c r="A30" s="9" t="s">
        <v>11</v>
      </c>
      <c r="B30" s="17" t="s">
        <v>10</v>
      </c>
      <c r="C30" s="17" t="s">
        <v>12</v>
      </c>
      <c r="D30" s="19">
        <f>D31</f>
        <v>10000</v>
      </c>
      <c r="E30" s="11"/>
    </row>
    <row r="31" spans="1:5" s="12" customFormat="1" ht="30" outlineLevel="5" x14ac:dyDescent="0.25">
      <c r="A31" s="9" t="s">
        <v>13</v>
      </c>
      <c r="B31" s="17" t="s">
        <v>10</v>
      </c>
      <c r="C31" s="17" t="s">
        <v>14</v>
      </c>
      <c r="D31" s="19">
        <v>10000</v>
      </c>
      <c r="E31" s="11"/>
    </row>
    <row r="32" spans="1:5" s="12" customFormat="1" ht="21.75" customHeight="1" outlineLevel="5" x14ac:dyDescent="0.25">
      <c r="A32" s="29" t="s">
        <v>372</v>
      </c>
      <c r="B32" s="30" t="s">
        <v>359</v>
      </c>
      <c r="C32" s="17"/>
      <c r="D32" s="19">
        <f>D33</f>
        <v>100000</v>
      </c>
      <c r="E32" s="11"/>
    </row>
    <row r="33" spans="1:5" s="12" customFormat="1" outlineLevel="5" x14ac:dyDescent="0.25">
      <c r="A33" s="9" t="s">
        <v>29</v>
      </c>
      <c r="B33" s="30" t="s">
        <v>359</v>
      </c>
      <c r="C33" s="17" t="s">
        <v>30</v>
      </c>
      <c r="D33" s="19">
        <f>D34</f>
        <v>100000</v>
      </c>
      <c r="E33" s="11"/>
    </row>
    <row r="34" spans="1:5" s="12" customFormat="1" ht="35.25" customHeight="1" outlineLevel="5" x14ac:dyDescent="0.25">
      <c r="A34" s="9" t="s">
        <v>285</v>
      </c>
      <c r="B34" s="30" t="s">
        <v>359</v>
      </c>
      <c r="C34" s="17" t="s">
        <v>284</v>
      </c>
      <c r="D34" s="19">
        <v>100000</v>
      </c>
      <c r="E34" s="11"/>
    </row>
    <row r="35" spans="1:5" s="12" customFormat="1" ht="45" outlineLevel="2" x14ac:dyDescent="0.25">
      <c r="A35" s="9" t="s">
        <v>15</v>
      </c>
      <c r="B35" s="17" t="s">
        <v>16</v>
      </c>
      <c r="C35" s="17"/>
      <c r="D35" s="19">
        <f>D36</f>
        <v>850000</v>
      </c>
      <c r="E35" s="11"/>
    </row>
    <row r="36" spans="1:5" s="12" customFormat="1" ht="35.25" customHeight="1" outlineLevel="3" x14ac:dyDescent="0.25">
      <c r="A36" s="9" t="s">
        <v>17</v>
      </c>
      <c r="B36" s="17" t="s">
        <v>18</v>
      </c>
      <c r="C36" s="17"/>
      <c r="D36" s="19">
        <f>D37</f>
        <v>850000</v>
      </c>
      <c r="E36" s="11"/>
    </row>
    <row r="37" spans="1:5" s="12" customFormat="1" outlineLevel="4" x14ac:dyDescent="0.25">
      <c r="A37" s="9" t="s">
        <v>11</v>
      </c>
      <c r="B37" s="17" t="s">
        <v>18</v>
      </c>
      <c r="C37" s="17" t="s">
        <v>12</v>
      </c>
      <c r="D37" s="19">
        <f>D38</f>
        <v>850000</v>
      </c>
      <c r="E37" s="11"/>
    </row>
    <row r="38" spans="1:5" s="12" customFormat="1" ht="30" outlineLevel="5" x14ac:dyDescent="0.25">
      <c r="A38" s="9" t="s">
        <v>13</v>
      </c>
      <c r="B38" s="17" t="s">
        <v>18</v>
      </c>
      <c r="C38" s="17" t="s">
        <v>14</v>
      </c>
      <c r="D38" s="19">
        <v>850000</v>
      </c>
      <c r="E38" s="11"/>
    </row>
    <row r="39" spans="1:5" s="12" customFormat="1" ht="28.5" x14ac:dyDescent="0.25">
      <c r="A39" s="13" t="s">
        <v>19</v>
      </c>
      <c r="B39" s="14" t="s">
        <v>20</v>
      </c>
      <c r="C39" s="14"/>
      <c r="D39" s="15">
        <f>D40+D57+D65</f>
        <v>8202906.7000000002</v>
      </c>
      <c r="E39" s="11"/>
    </row>
    <row r="40" spans="1:5" s="12" customFormat="1" ht="33.75" customHeight="1" outlineLevel="1" x14ac:dyDescent="0.25">
      <c r="A40" s="9" t="s">
        <v>21</v>
      </c>
      <c r="B40" s="17" t="s">
        <v>22</v>
      </c>
      <c r="C40" s="17"/>
      <c r="D40" s="19">
        <f>D41+D51</f>
        <v>2900000</v>
      </c>
      <c r="E40" s="11"/>
    </row>
    <row r="41" spans="1:5" s="12" customFormat="1" ht="48.75" customHeight="1" outlineLevel="2" x14ac:dyDescent="0.25">
      <c r="A41" s="9" t="s">
        <v>299</v>
      </c>
      <c r="B41" s="17" t="s">
        <v>23</v>
      </c>
      <c r="C41" s="17"/>
      <c r="D41" s="19">
        <f>D42+D45+D48</f>
        <v>1100000</v>
      </c>
      <c r="E41" s="11"/>
    </row>
    <row r="42" spans="1:5" s="12" customFormat="1" ht="33" customHeight="1" outlineLevel="3" x14ac:dyDescent="0.25">
      <c r="A42" s="9" t="s">
        <v>303</v>
      </c>
      <c r="B42" s="17" t="s">
        <v>24</v>
      </c>
      <c r="C42" s="17"/>
      <c r="D42" s="19">
        <f>D43</f>
        <v>100000</v>
      </c>
      <c r="E42" s="11"/>
    </row>
    <row r="43" spans="1:5" s="12" customFormat="1" outlineLevel="4" x14ac:dyDescent="0.25">
      <c r="A43" s="9" t="s">
        <v>11</v>
      </c>
      <c r="B43" s="17" t="s">
        <v>24</v>
      </c>
      <c r="C43" s="17" t="s">
        <v>12</v>
      </c>
      <c r="D43" s="19">
        <f>D44</f>
        <v>100000</v>
      </c>
      <c r="E43" s="11"/>
    </row>
    <row r="44" spans="1:5" s="12" customFormat="1" ht="30" outlineLevel="5" x14ac:dyDescent="0.25">
      <c r="A44" s="9" t="s">
        <v>13</v>
      </c>
      <c r="B44" s="17" t="s">
        <v>24</v>
      </c>
      <c r="C44" s="17" t="s">
        <v>14</v>
      </c>
      <c r="D44" s="19">
        <v>100000</v>
      </c>
      <c r="E44" s="11"/>
    </row>
    <row r="45" spans="1:5" s="12" customFormat="1" ht="30" outlineLevel="3" x14ac:dyDescent="0.25">
      <c r="A45" s="9" t="s">
        <v>25</v>
      </c>
      <c r="B45" s="17" t="s">
        <v>26</v>
      </c>
      <c r="C45" s="17"/>
      <c r="D45" s="19">
        <f>D46</f>
        <v>1000000</v>
      </c>
      <c r="E45" s="11"/>
    </row>
    <row r="46" spans="1:5" s="12" customFormat="1" outlineLevel="4" x14ac:dyDescent="0.25">
      <c r="A46" s="9" t="s">
        <v>11</v>
      </c>
      <c r="B46" s="17" t="s">
        <v>26</v>
      </c>
      <c r="C46" s="17" t="s">
        <v>12</v>
      </c>
      <c r="D46" s="19">
        <f>D47</f>
        <v>1000000</v>
      </c>
      <c r="E46" s="11"/>
    </row>
    <row r="47" spans="1:5" s="12" customFormat="1" ht="30" outlineLevel="5" x14ac:dyDescent="0.25">
      <c r="A47" s="9" t="s">
        <v>13</v>
      </c>
      <c r="B47" s="17" t="s">
        <v>26</v>
      </c>
      <c r="C47" s="17" t="s">
        <v>14</v>
      </c>
      <c r="D47" s="19">
        <v>1000000</v>
      </c>
      <c r="E47" s="11"/>
    </row>
    <row r="48" spans="1:5" s="12" customFormat="1" ht="30" hidden="1" outlineLevel="3" x14ac:dyDescent="0.25">
      <c r="A48" s="27" t="s">
        <v>27</v>
      </c>
      <c r="B48" s="28" t="s">
        <v>28</v>
      </c>
      <c r="C48" s="28"/>
      <c r="D48" s="35">
        <f>D49</f>
        <v>0</v>
      </c>
      <c r="E48" s="11"/>
    </row>
    <row r="49" spans="1:5" s="12" customFormat="1" hidden="1" outlineLevel="4" x14ac:dyDescent="0.25">
      <c r="A49" s="27" t="s">
        <v>29</v>
      </c>
      <c r="B49" s="28" t="s">
        <v>28</v>
      </c>
      <c r="C49" s="28" t="s">
        <v>30</v>
      </c>
      <c r="D49" s="35">
        <f>D50</f>
        <v>0</v>
      </c>
      <c r="E49" s="11"/>
    </row>
    <row r="50" spans="1:5" s="12" customFormat="1" hidden="1" outlineLevel="5" x14ac:dyDescent="0.25">
      <c r="A50" s="27" t="s">
        <v>31</v>
      </c>
      <c r="B50" s="28" t="s">
        <v>28</v>
      </c>
      <c r="C50" s="28" t="s">
        <v>32</v>
      </c>
      <c r="D50" s="35"/>
      <c r="E50" s="11"/>
    </row>
    <row r="51" spans="1:5" s="12" customFormat="1" ht="20.25" customHeight="1" outlineLevel="2" collapsed="1" x14ac:dyDescent="0.25">
      <c r="A51" s="9" t="s">
        <v>33</v>
      </c>
      <c r="B51" s="17" t="s">
        <v>34</v>
      </c>
      <c r="C51" s="17"/>
      <c r="D51" s="19">
        <f>D52</f>
        <v>1800000</v>
      </c>
      <c r="E51" s="11"/>
    </row>
    <row r="52" spans="1:5" s="12" customFormat="1" ht="30" outlineLevel="3" x14ac:dyDescent="0.25">
      <c r="A52" s="9" t="s">
        <v>35</v>
      </c>
      <c r="B52" s="17" t="s">
        <v>36</v>
      </c>
      <c r="C52" s="17"/>
      <c r="D52" s="19">
        <f>D53+D55</f>
        <v>1800000</v>
      </c>
      <c r="E52" s="11"/>
    </row>
    <row r="53" spans="1:5" s="12" customFormat="1" ht="18" customHeight="1" outlineLevel="4" x14ac:dyDescent="0.25">
      <c r="A53" s="9" t="s">
        <v>11</v>
      </c>
      <c r="B53" s="17" t="s">
        <v>36</v>
      </c>
      <c r="C53" s="17" t="s">
        <v>12</v>
      </c>
      <c r="D53" s="19">
        <f>D54</f>
        <v>1800000</v>
      </c>
      <c r="E53" s="11"/>
    </row>
    <row r="54" spans="1:5" s="12" customFormat="1" ht="30" outlineLevel="5" x14ac:dyDescent="0.25">
      <c r="A54" s="9" t="s">
        <v>13</v>
      </c>
      <c r="B54" s="17" t="s">
        <v>36</v>
      </c>
      <c r="C54" s="17" t="s">
        <v>14</v>
      </c>
      <c r="D54" s="19">
        <v>1800000</v>
      </c>
      <c r="E54" s="11"/>
    </row>
    <row r="55" spans="1:5" s="12" customFormat="1" hidden="1" outlineLevel="5" x14ac:dyDescent="0.25">
      <c r="A55" s="9" t="s">
        <v>29</v>
      </c>
      <c r="B55" s="17" t="s">
        <v>36</v>
      </c>
      <c r="C55" s="17" t="s">
        <v>30</v>
      </c>
      <c r="D55" s="19">
        <f>D56</f>
        <v>0</v>
      </c>
      <c r="E55" s="11"/>
    </row>
    <row r="56" spans="1:5" s="12" customFormat="1" hidden="1" outlineLevel="5" x14ac:dyDescent="0.25">
      <c r="A56" s="9" t="s">
        <v>31</v>
      </c>
      <c r="B56" s="17" t="s">
        <v>36</v>
      </c>
      <c r="C56" s="17" t="s">
        <v>32</v>
      </c>
      <c r="D56" s="19"/>
      <c r="E56" s="11"/>
    </row>
    <row r="57" spans="1:5" s="12" customFormat="1" ht="30" outlineLevel="1" collapsed="1" x14ac:dyDescent="0.25">
      <c r="A57" s="9" t="s">
        <v>37</v>
      </c>
      <c r="B57" s="17" t="s">
        <v>38</v>
      </c>
      <c r="C57" s="17"/>
      <c r="D57" s="19">
        <f>D58</f>
        <v>2802906.7</v>
      </c>
      <c r="E57" s="11"/>
    </row>
    <row r="58" spans="1:5" s="12" customFormat="1" ht="33.75" customHeight="1" outlineLevel="2" x14ac:dyDescent="0.25">
      <c r="A58" s="9" t="s">
        <v>39</v>
      </c>
      <c r="B58" s="17" t="s">
        <v>40</v>
      </c>
      <c r="C58" s="17"/>
      <c r="D58" s="19">
        <f>D59+D62</f>
        <v>2802906.7</v>
      </c>
      <c r="E58" s="11"/>
    </row>
    <row r="59" spans="1:5" s="12" customFormat="1" ht="33.75" hidden="1" customHeight="1" outlineLevel="2" x14ac:dyDescent="0.25">
      <c r="A59" s="9" t="s">
        <v>276</v>
      </c>
      <c r="B59" s="17" t="s">
        <v>277</v>
      </c>
      <c r="C59" s="17"/>
      <c r="D59" s="19">
        <f>D60</f>
        <v>0</v>
      </c>
      <c r="E59" s="11"/>
    </row>
    <row r="60" spans="1:5" s="12" customFormat="1" ht="19.5" hidden="1" customHeight="1" outlineLevel="2" x14ac:dyDescent="0.25">
      <c r="A60" s="9" t="s">
        <v>43</v>
      </c>
      <c r="B60" s="17" t="s">
        <v>277</v>
      </c>
      <c r="C60" s="17" t="s">
        <v>44</v>
      </c>
      <c r="D60" s="19">
        <f>D61</f>
        <v>0</v>
      </c>
      <c r="E60" s="11"/>
    </row>
    <row r="61" spans="1:5" s="12" customFormat="1" ht="30.75" hidden="1" customHeight="1" outlineLevel="2" x14ac:dyDescent="0.25">
      <c r="A61" s="9" t="s">
        <v>45</v>
      </c>
      <c r="B61" s="17" t="s">
        <v>277</v>
      </c>
      <c r="C61" s="17" t="s">
        <v>46</v>
      </c>
      <c r="D61" s="19"/>
      <c r="E61" s="11"/>
    </row>
    <row r="62" spans="1:5" s="12" customFormat="1" outlineLevel="3" x14ac:dyDescent="0.25">
      <c r="A62" s="9" t="s">
        <v>41</v>
      </c>
      <c r="B62" s="17" t="s">
        <v>42</v>
      </c>
      <c r="C62" s="17"/>
      <c r="D62" s="19">
        <f>D63</f>
        <v>2802906.7</v>
      </c>
      <c r="E62" s="11"/>
    </row>
    <row r="63" spans="1:5" s="12" customFormat="1" outlineLevel="4" x14ac:dyDescent="0.25">
      <c r="A63" s="9" t="s">
        <v>43</v>
      </c>
      <c r="B63" s="17" t="s">
        <v>42</v>
      </c>
      <c r="C63" s="17" t="s">
        <v>44</v>
      </c>
      <c r="D63" s="19">
        <f>D64</f>
        <v>2802906.7</v>
      </c>
      <c r="E63" s="11"/>
    </row>
    <row r="64" spans="1:5" s="12" customFormat="1" ht="19.5" customHeight="1" outlineLevel="5" x14ac:dyDescent="0.25">
      <c r="A64" s="9" t="s">
        <v>45</v>
      </c>
      <c r="B64" s="17" t="s">
        <v>42</v>
      </c>
      <c r="C64" s="17" t="s">
        <v>46</v>
      </c>
      <c r="D64" s="19">
        <v>2802906.7</v>
      </c>
      <c r="E64" s="11"/>
    </row>
    <row r="65" spans="1:5" s="12" customFormat="1" ht="30" outlineLevel="1" x14ac:dyDescent="0.25">
      <c r="A65" s="9" t="s">
        <v>47</v>
      </c>
      <c r="B65" s="17" t="s">
        <v>48</v>
      </c>
      <c r="C65" s="17"/>
      <c r="D65" s="19">
        <f>D70</f>
        <v>2500000</v>
      </c>
      <c r="E65" s="11"/>
    </row>
    <row r="66" spans="1:5" s="12" customFormat="1" hidden="1" outlineLevel="2" x14ac:dyDescent="0.25">
      <c r="A66" s="9" t="s">
        <v>49</v>
      </c>
      <c r="B66" s="17" t="s">
        <v>50</v>
      </c>
      <c r="C66" s="17"/>
      <c r="D66" s="19"/>
      <c r="E66" s="11"/>
    </row>
    <row r="67" spans="1:5" s="12" customFormat="1" hidden="1" outlineLevel="3" x14ac:dyDescent="0.25">
      <c r="A67" s="9" t="s">
        <v>51</v>
      </c>
      <c r="B67" s="17" t="s">
        <v>52</v>
      </c>
      <c r="C67" s="17"/>
      <c r="D67" s="19"/>
      <c r="E67" s="11"/>
    </row>
    <row r="68" spans="1:5" s="12" customFormat="1" hidden="1" outlineLevel="4" x14ac:dyDescent="0.25">
      <c r="A68" s="9" t="s">
        <v>11</v>
      </c>
      <c r="B68" s="17" t="s">
        <v>52</v>
      </c>
      <c r="C68" s="17" t="s">
        <v>12</v>
      </c>
      <c r="D68" s="19"/>
      <c r="E68" s="11"/>
    </row>
    <row r="69" spans="1:5" s="12" customFormat="1" ht="30" hidden="1" outlineLevel="5" x14ac:dyDescent="0.25">
      <c r="A69" s="9" t="s">
        <v>13</v>
      </c>
      <c r="B69" s="17" t="s">
        <v>52</v>
      </c>
      <c r="C69" s="17" t="s">
        <v>14</v>
      </c>
      <c r="D69" s="19">
        <v>0</v>
      </c>
      <c r="E69" s="11"/>
    </row>
    <row r="70" spans="1:5" s="12" customFormat="1" outlineLevel="5" x14ac:dyDescent="0.25">
      <c r="A70" s="9" t="s">
        <v>49</v>
      </c>
      <c r="B70" s="17" t="s">
        <v>50</v>
      </c>
      <c r="C70" s="17"/>
      <c r="D70" s="19">
        <f>D71</f>
        <v>2500000</v>
      </c>
      <c r="E70" s="11"/>
    </row>
    <row r="71" spans="1:5" s="12" customFormat="1" outlineLevel="5" x14ac:dyDescent="0.25">
      <c r="A71" s="9" t="s">
        <v>51</v>
      </c>
      <c r="B71" s="17" t="s">
        <v>52</v>
      </c>
      <c r="C71" s="17"/>
      <c r="D71" s="19">
        <f>D72</f>
        <v>2500000</v>
      </c>
      <c r="E71" s="11"/>
    </row>
    <row r="72" spans="1:5" s="12" customFormat="1" ht="20.25" customHeight="1" outlineLevel="5" x14ac:dyDescent="0.25">
      <c r="A72" s="9" t="s">
        <v>11</v>
      </c>
      <c r="B72" s="17" t="s">
        <v>52</v>
      </c>
      <c r="C72" s="17" t="s">
        <v>12</v>
      </c>
      <c r="D72" s="19">
        <f>D73</f>
        <v>2500000</v>
      </c>
      <c r="E72" s="11"/>
    </row>
    <row r="73" spans="1:5" s="12" customFormat="1" ht="30" outlineLevel="5" x14ac:dyDescent="0.25">
      <c r="A73" s="9" t="s">
        <v>13</v>
      </c>
      <c r="B73" s="17" t="s">
        <v>52</v>
      </c>
      <c r="C73" s="17" t="s">
        <v>14</v>
      </c>
      <c r="D73" s="19">
        <v>2500000</v>
      </c>
      <c r="E73" s="11"/>
    </row>
    <row r="74" spans="1:5" s="12" customFormat="1" ht="30" hidden="1" outlineLevel="2" x14ac:dyDescent="0.25">
      <c r="A74" s="9" t="s">
        <v>53</v>
      </c>
      <c r="B74" s="17" t="s">
        <v>54</v>
      </c>
      <c r="C74" s="17"/>
      <c r="D74" s="19">
        <f>D75+D78+D81</f>
        <v>0</v>
      </c>
      <c r="E74" s="11"/>
    </row>
    <row r="75" spans="1:5" s="12" customFormat="1" ht="30" hidden="1" outlineLevel="3" x14ac:dyDescent="0.25">
      <c r="A75" s="9" t="s">
        <v>55</v>
      </c>
      <c r="B75" s="17" t="s">
        <v>56</v>
      </c>
      <c r="C75" s="17"/>
      <c r="D75" s="19">
        <f>D76</f>
        <v>0</v>
      </c>
      <c r="E75" s="11"/>
    </row>
    <row r="76" spans="1:5" s="12" customFormat="1" hidden="1" outlineLevel="4" x14ac:dyDescent="0.25">
      <c r="A76" s="9" t="s">
        <v>57</v>
      </c>
      <c r="B76" s="17" t="s">
        <v>56</v>
      </c>
      <c r="C76" s="17" t="s">
        <v>58</v>
      </c>
      <c r="D76" s="19">
        <f>D77</f>
        <v>0</v>
      </c>
      <c r="E76" s="11"/>
    </row>
    <row r="77" spans="1:5" s="12" customFormat="1" hidden="1" outlineLevel="5" x14ac:dyDescent="0.25">
      <c r="A77" s="9" t="s">
        <v>59</v>
      </c>
      <c r="B77" s="17" t="s">
        <v>56</v>
      </c>
      <c r="C77" s="17" t="s">
        <v>60</v>
      </c>
      <c r="D77" s="19"/>
      <c r="E77" s="11"/>
    </row>
    <row r="78" spans="1:5" s="12" customFormat="1" ht="30" hidden="1" outlineLevel="5" x14ac:dyDescent="0.25">
      <c r="A78" s="9" t="s">
        <v>278</v>
      </c>
      <c r="B78" s="17" t="s">
        <v>279</v>
      </c>
      <c r="C78" s="17"/>
      <c r="D78" s="19">
        <f>D79</f>
        <v>0</v>
      </c>
      <c r="E78" s="11"/>
    </row>
    <row r="79" spans="1:5" s="12" customFormat="1" hidden="1" outlineLevel="5" x14ac:dyDescent="0.25">
      <c r="A79" s="9" t="s">
        <v>57</v>
      </c>
      <c r="B79" s="17" t="s">
        <v>279</v>
      </c>
      <c r="C79" s="17" t="s">
        <v>58</v>
      </c>
      <c r="D79" s="19">
        <f>D80</f>
        <v>0</v>
      </c>
      <c r="E79" s="11"/>
    </row>
    <row r="80" spans="1:5" s="12" customFormat="1" hidden="1" outlineLevel="5" x14ac:dyDescent="0.25">
      <c r="A80" s="9" t="s">
        <v>59</v>
      </c>
      <c r="B80" s="17" t="s">
        <v>279</v>
      </c>
      <c r="C80" s="17" t="s">
        <v>60</v>
      </c>
      <c r="D80" s="19"/>
      <c r="E80" s="11"/>
    </row>
    <row r="81" spans="1:5" s="12" customFormat="1" ht="30" hidden="1" outlineLevel="3" x14ac:dyDescent="0.25">
      <c r="A81" s="9" t="s">
        <v>55</v>
      </c>
      <c r="B81" s="17" t="s">
        <v>61</v>
      </c>
      <c r="C81" s="17"/>
      <c r="D81" s="19">
        <f>D82</f>
        <v>0</v>
      </c>
      <c r="E81" s="11"/>
    </row>
    <row r="82" spans="1:5" s="12" customFormat="1" hidden="1" outlineLevel="4" x14ac:dyDescent="0.25">
      <c r="A82" s="9" t="s">
        <v>57</v>
      </c>
      <c r="B82" s="17" t="s">
        <v>61</v>
      </c>
      <c r="C82" s="17" t="s">
        <v>58</v>
      </c>
      <c r="D82" s="19">
        <f>D83</f>
        <v>0</v>
      </c>
      <c r="E82" s="11"/>
    </row>
    <row r="83" spans="1:5" s="12" customFormat="1" hidden="1" outlineLevel="5" x14ac:dyDescent="0.25">
      <c r="A83" s="9" t="s">
        <v>59</v>
      </c>
      <c r="B83" s="17" t="s">
        <v>61</v>
      </c>
      <c r="C83" s="17" t="s">
        <v>60</v>
      </c>
      <c r="D83" s="19"/>
      <c r="E83" s="11"/>
    </row>
    <row r="84" spans="1:5" s="12" customFormat="1" ht="28.5" collapsed="1" x14ac:dyDescent="0.25">
      <c r="A84" s="13" t="s">
        <v>62</v>
      </c>
      <c r="B84" s="14" t="s">
        <v>63</v>
      </c>
      <c r="C84" s="14"/>
      <c r="D84" s="15">
        <f>D85+D116+D128</f>
        <v>133638139.31999999</v>
      </c>
      <c r="E84" s="11"/>
    </row>
    <row r="85" spans="1:5" s="12" customFormat="1" outlineLevel="1" x14ac:dyDescent="0.25">
      <c r="A85" s="9" t="s">
        <v>64</v>
      </c>
      <c r="B85" s="17" t="s">
        <v>65</v>
      </c>
      <c r="C85" s="17"/>
      <c r="D85" s="19">
        <f>D86+D93+D97+D105</f>
        <v>55058874.32</v>
      </c>
      <c r="E85" s="11"/>
    </row>
    <row r="86" spans="1:5" s="12" customFormat="1" ht="21.75" customHeight="1" outlineLevel="2" x14ac:dyDescent="0.25">
      <c r="A86" s="9" t="s">
        <v>66</v>
      </c>
      <c r="B86" s="17" t="s">
        <v>67</v>
      </c>
      <c r="C86" s="17"/>
      <c r="D86" s="19">
        <f>D87+D90</f>
        <v>1949000</v>
      </c>
      <c r="E86" s="11"/>
    </row>
    <row r="87" spans="1:5" s="12" customFormat="1" outlineLevel="3" x14ac:dyDescent="0.25">
      <c r="A87" s="9" t="s">
        <v>68</v>
      </c>
      <c r="B87" s="17" t="s">
        <v>69</v>
      </c>
      <c r="C87" s="17"/>
      <c r="D87" s="19">
        <f>D88</f>
        <v>149000</v>
      </c>
      <c r="E87" s="11"/>
    </row>
    <row r="88" spans="1:5" s="12" customFormat="1" ht="19.5" customHeight="1" outlineLevel="4" x14ac:dyDescent="0.25">
      <c r="A88" s="9" t="s">
        <v>11</v>
      </c>
      <c r="B88" s="17" t="s">
        <v>69</v>
      </c>
      <c r="C88" s="17" t="s">
        <v>12</v>
      </c>
      <c r="D88" s="19">
        <f>D89</f>
        <v>149000</v>
      </c>
      <c r="E88" s="11"/>
    </row>
    <row r="89" spans="1:5" s="12" customFormat="1" ht="30" outlineLevel="5" x14ac:dyDescent="0.25">
      <c r="A89" s="9" t="s">
        <v>13</v>
      </c>
      <c r="B89" s="17" t="s">
        <v>69</v>
      </c>
      <c r="C89" s="17" t="s">
        <v>14</v>
      </c>
      <c r="D89" s="19">
        <v>149000</v>
      </c>
      <c r="E89" s="11"/>
    </row>
    <row r="90" spans="1:5" s="12" customFormat="1" outlineLevel="3" x14ac:dyDescent="0.25">
      <c r="A90" s="9" t="s">
        <v>70</v>
      </c>
      <c r="B90" s="17" t="s">
        <v>71</v>
      </c>
      <c r="C90" s="17"/>
      <c r="D90" s="19">
        <f>D91</f>
        <v>1800000</v>
      </c>
      <c r="E90" s="11"/>
    </row>
    <row r="91" spans="1:5" s="12" customFormat="1" ht="18.75" customHeight="1" outlineLevel="4" x14ac:dyDescent="0.25">
      <c r="A91" s="9" t="s">
        <v>11</v>
      </c>
      <c r="B91" s="17" t="s">
        <v>71</v>
      </c>
      <c r="C91" s="17" t="s">
        <v>12</v>
      </c>
      <c r="D91" s="19">
        <f>D92</f>
        <v>1800000</v>
      </c>
      <c r="E91" s="11"/>
    </row>
    <row r="92" spans="1:5" s="12" customFormat="1" ht="30" outlineLevel="5" x14ac:dyDescent="0.25">
      <c r="A92" s="9" t="s">
        <v>13</v>
      </c>
      <c r="B92" s="17" t="s">
        <v>71</v>
      </c>
      <c r="C92" s="17" t="s">
        <v>14</v>
      </c>
      <c r="D92" s="19">
        <v>1800000</v>
      </c>
      <c r="E92" s="11"/>
    </row>
    <row r="93" spans="1:5" s="12" customFormat="1" outlineLevel="2" x14ac:dyDescent="0.25">
      <c r="A93" s="9" t="s">
        <v>72</v>
      </c>
      <c r="B93" s="17" t="s">
        <v>73</v>
      </c>
      <c r="C93" s="17"/>
      <c r="D93" s="19">
        <f>D94</f>
        <v>2300000</v>
      </c>
      <c r="E93" s="11"/>
    </row>
    <row r="94" spans="1:5" s="12" customFormat="1" outlineLevel="3" x14ac:dyDescent="0.25">
      <c r="A94" s="9" t="s">
        <v>74</v>
      </c>
      <c r="B94" s="17" t="s">
        <v>75</v>
      </c>
      <c r="C94" s="17"/>
      <c r="D94" s="19">
        <f>D95</f>
        <v>2300000</v>
      </c>
      <c r="E94" s="11"/>
    </row>
    <row r="95" spans="1:5" s="12" customFormat="1" ht="19.5" customHeight="1" outlineLevel="4" x14ac:dyDescent="0.25">
      <c r="A95" s="9" t="s">
        <v>11</v>
      </c>
      <c r="B95" s="17" t="s">
        <v>75</v>
      </c>
      <c r="C95" s="17" t="s">
        <v>12</v>
      </c>
      <c r="D95" s="19">
        <f>D96</f>
        <v>2300000</v>
      </c>
      <c r="E95" s="11"/>
    </row>
    <row r="96" spans="1:5" s="12" customFormat="1" ht="30" outlineLevel="5" x14ac:dyDescent="0.25">
      <c r="A96" s="9" t="s">
        <v>13</v>
      </c>
      <c r="B96" s="17" t="s">
        <v>75</v>
      </c>
      <c r="C96" s="17" t="s">
        <v>14</v>
      </c>
      <c r="D96" s="19">
        <v>2300000</v>
      </c>
      <c r="E96" s="11"/>
    </row>
    <row r="97" spans="1:5" s="12" customFormat="1" ht="30" outlineLevel="2" x14ac:dyDescent="0.25">
      <c r="A97" s="9" t="s">
        <v>76</v>
      </c>
      <c r="B97" s="17" t="s">
        <v>77</v>
      </c>
      <c r="C97" s="17"/>
      <c r="D97" s="19">
        <f>D98</f>
        <v>21467550</v>
      </c>
      <c r="E97" s="11"/>
    </row>
    <row r="98" spans="1:5" s="12" customFormat="1" ht="20.25" customHeight="1" outlineLevel="3" x14ac:dyDescent="0.25">
      <c r="A98" s="9" t="s">
        <v>78</v>
      </c>
      <c r="B98" s="17" t="s">
        <v>79</v>
      </c>
      <c r="C98" s="17"/>
      <c r="D98" s="19">
        <f>D99</f>
        <v>21467550</v>
      </c>
      <c r="E98" s="11"/>
    </row>
    <row r="99" spans="1:5" s="12" customFormat="1" ht="20.25" customHeight="1" outlineLevel="4" x14ac:dyDescent="0.25">
      <c r="A99" s="9" t="s">
        <v>11</v>
      </c>
      <c r="B99" s="17" t="s">
        <v>79</v>
      </c>
      <c r="C99" s="17" t="s">
        <v>12</v>
      </c>
      <c r="D99" s="19">
        <f>D100</f>
        <v>21467550</v>
      </c>
      <c r="E99" s="11"/>
    </row>
    <row r="100" spans="1:5" s="12" customFormat="1" ht="30" outlineLevel="5" x14ac:dyDescent="0.25">
      <c r="A100" s="9" t="s">
        <v>13</v>
      </c>
      <c r="B100" s="17" t="s">
        <v>79</v>
      </c>
      <c r="C100" s="17" t="s">
        <v>14</v>
      </c>
      <c r="D100" s="19">
        <v>21467550</v>
      </c>
      <c r="E100" s="11"/>
    </row>
    <row r="101" spans="1:5" s="12" customFormat="1" hidden="1" outlineLevel="2" x14ac:dyDescent="0.25">
      <c r="A101" s="9" t="s">
        <v>300</v>
      </c>
      <c r="B101" s="17" t="s">
        <v>80</v>
      </c>
      <c r="C101" s="17"/>
      <c r="D101" s="19">
        <v>0</v>
      </c>
      <c r="E101" s="11"/>
    </row>
    <row r="102" spans="1:5" s="12" customFormat="1" hidden="1" outlineLevel="3" x14ac:dyDescent="0.25">
      <c r="A102" s="9" t="s">
        <v>301</v>
      </c>
      <c r="B102" s="17" t="s">
        <v>81</v>
      </c>
      <c r="C102" s="17"/>
      <c r="D102" s="19">
        <v>0</v>
      </c>
      <c r="E102" s="11"/>
    </row>
    <row r="103" spans="1:5" s="12" customFormat="1" hidden="1" outlineLevel="4" x14ac:dyDescent="0.25">
      <c r="A103" s="9" t="s">
        <v>11</v>
      </c>
      <c r="B103" s="17" t="s">
        <v>81</v>
      </c>
      <c r="C103" s="17" t="s">
        <v>12</v>
      </c>
      <c r="D103" s="19">
        <v>0</v>
      </c>
      <c r="E103" s="11"/>
    </row>
    <row r="104" spans="1:5" s="12" customFormat="1" ht="30" hidden="1" outlineLevel="5" x14ac:dyDescent="0.25">
      <c r="A104" s="9" t="s">
        <v>13</v>
      </c>
      <c r="B104" s="17" t="s">
        <v>81</v>
      </c>
      <c r="C104" s="17" t="s">
        <v>14</v>
      </c>
      <c r="D104" s="19">
        <v>0</v>
      </c>
      <c r="E104" s="11"/>
    </row>
    <row r="105" spans="1:5" s="12" customFormat="1" outlineLevel="2" collapsed="1" x14ac:dyDescent="0.25">
      <c r="A105" s="9" t="s">
        <v>82</v>
      </c>
      <c r="B105" s="17" t="s">
        <v>83</v>
      </c>
      <c r="C105" s="17"/>
      <c r="D105" s="19">
        <f>D106+D113</f>
        <v>29342324.32</v>
      </c>
      <c r="E105" s="11"/>
    </row>
    <row r="106" spans="1:5" s="12" customFormat="1" outlineLevel="3" x14ac:dyDescent="0.25">
      <c r="A106" s="9" t="s">
        <v>84</v>
      </c>
      <c r="B106" s="17" t="s">
        <v>85</v>
      </c>
      <c r="C106" s="17"/>
      <c r="D106" s="19">
        <f>D107+D109+D111</f>
        <v>29342324.32</v>
      </c>
      <c r="E106" s="11"/>
    </row>
    <row r="107" spans="1:5" s="12" customFormat="1" ht="18.75" customHeight="1" outlineLevel="4" x14ac:dyDescent="0.25">
      <c r="A107" s="9" t="s">
        <v>11</v>
      </c>
      <c r="B107" s="17" t="s">
        <v>85</v>
      </c>
      <c r="C107" s="17" t="s">
        <v>12</v>
      </c>
      <c r="D107" s="19">
        <f>D108</f>
        <v>29342324.32</v>
      </c>
      <c r="E107" s="11"/>
    </row>
    <row r="108" spans="1:5" s="12" customFormat="1" ht="30" outlineLevel="5" x14ac:dyDescent="0.25">
      <c r="A108" s="9" t="s">
        <v>13</v>
      </c>
      <c r="B108" s="17" t="s">
        <v>85</v>
      </c>
      <c r="C108" s="17" t="s">
        <v>14</v>
      </c>
      <c r="D108" s="19">
        <v>29342324.32</v>
      </c>
      <c r="E108" s="11"/>
    </row>
    <row r="109" spans="1:5" s="12" customFormat="1" hidden="1" outlineLevel="5" x14ac:dyDescent="0.25">
      <c r="A109" s="9" t="s">
        <v>43</v>
      </c>
      <c r="B109" s="17" t="s">
        <v>85</v>
      </c>
      <c r="C109" s="17" t="s">
        <v>44</v>
      </c>
      <c r="D109" s="19">
        <f>D110</f>
        <v>0</v>
      </c>
      <c r="E109" s="11"/>
    </row>
    <row r="110" spans="1:5" s="12" customFormat="1" hidden="1" outlineLevel="5" x14ac:dyDescent="0.25">
      <c r="A110" s="9" t="s">
        <v>244</v>
      </c>
      <c r="B110" s="17" t="s">
        <v>85</v>
      </c>
      <c r="C110" s="17" t="s">
        <v>245</v>
      </c>
      <c r="D110" s="19"/>
      <c r="E110" s="11"/>
    </row>
    <row r="111" spans="1:5" s="12" customFormat="1" hidden="1" outlineLevel="5" x14ac:dyDescent="0.25">
      <c r="A111" s="9" t="s">
        <v>29</v>
      </c>
      <c r="B111" s="17" t="s">
        <v>85</v>
      </c>
      <c r="C111" s="17" t="s">
        <v>30</v>
      </c>
      <c r="D111" s="19">
        <f>D112</f>
        <v>0</v>
      </c>
      <c r="E111" s="11"/>
    </row>
    <row r="112" spans="1:5" s="12" customFormat="1" hidden="1" outlineLevel="5" x14ac:dyDescent="0.25">
      <c r="A112" s="9" t="s">
        <v>281</v>
      </c>
      <c r="B112" s="17" t="s">
        <v>85</v>
      </c>
      <c r="C112" s="17" t="s">
        <v>280</v>
      </c>
      <c r="D112" s="19"/>
      <c r="E112" s="11"/>
    </row>
    <row r="113" spans="1:5" s="12" customFormat="1" ht="30" hidden="1" outlineLevel="5" x14ac:dyDescent="0.25">
      <c r="A113" s="8" t="s">
        <v>288</v>
      </c>
      <c r="B113" s="17" t="s">
        <v>290</v>
      </c>
      <c r="C113" s="17"/>
      <c r="D113" s="19">
        <f>D114</f>
        <v>0</v>
      </c>
      <c r="E113" s="11"/>
    </row>
    <row r="114" spans="1:5" s="12" customFormat="1" hidden="1" outlineLevel="5" x14ac:dyDescent="0.25">
      <c r="A114" s="8" t="s">
        <v>289</v>
      </c>
      <c r="B114" s="17" t="s">
        <v>290</v>
      </c>
      <c r="C114" s="17" t="s">
        <v>12</v>
      </c>
      <c r="D114" s="19">
        <f>D115</f>
        <v>0</v>
      </c>
      <c r="E114" s="11"/>
    </row>
    <row r="115" spans="1:5" s="12" customFormat="1" ht="30" hidden="1" outlineLevel="5" x14ac:dyDescent="0.25">
      <c r="A115" s="8" t="s">
        <v>13</v>
      </c>
      <c r="B115" s="17" t="s">
        <v>290</v>
      </c>
      <c r="C115" s="17" t="s">
        <v>14</v>
      </c>
      <c r="D115" s="19"/>
      <c r="E115" s="11"/>
    </row>
    <row r="116" spans="1:5" s="12" customFormat="1" outlineLevel="1" collapsed="1" x14ac:dyDescent="0.25">
      <c r="A116" s="9" t="s">
        <v>86</v>
      </c>
      <c r="B116" s="17" t="s">
        <v>87</v>
      </c>
      <c r="C116" s="17"/>
      <c r="D116" s="19">
        <f>D117</f>
        <v>8579265</v>
      </c>
      <c r="E116" s="11"/>
    </row>
    <row r="117" spans="1:5" s="12" customFormat="1" ht="21" customHeight="1" outlineLevel="2" x14ac:dyDescent="0.25">
      <c r="A117" s="9" t="s">
        <v>88</v>
      </c>
      <c r="B117" s="17" t="s">
        <v>89</v>
      </c>
      <c r="C117" s="17"/>
      <c r="D117" s="19">
        <f>D118+D125</f>
        <v>8579265</v>
      </c>
      <c r="E117" s="11"/>
    </row>
    <row r="118" spans="1:5" s="12" customFormat="1" outlineLevel="3" x14ac:dyDescent="0.25">
      <c r="A118" s="9" t="s">
        <v>90</v>
      </c>
      <c r="B118" s="17" t="s">
        <v>91</v>
      </c>
      <c r="C118" s="17"/>
      <c r="D118" s="19">
        <f>D119+D121+D123</f>
        <v>8329265</v>
      </c>
      <c r="E118" s="11"/>
    </row>
    <row r="119" spans="1:5" s="12" customFormat="1" ht="45" outlineLevel="4" x14ac:dyDescent="0.25">
      <c r="A119" s="9" t="s">
        <v>92</v>
      </c>
      <c r="B119" s="17" t="s">
        <v>91</v>
      </c>
      <c r="C119" s="17" t="s">
        <v>93</v>
      </c>
      <c r="D119" s="19">
        <f>D120</f>
        <v>7773315</v>
      </c>
      <c r="E119" s="11"/>
    </row>
    <row r="120" spans="1:5" s="12" customFormat="1" outlineLevel="5" x14ac:dyDescent="0.25">
      <c r="A120" s="9" t="s">
        <v>94</v>
      </c>
      <c r="B120" s="17" t="s">
        <v>91</v>
      </c>
      <c r="C120" s="17" t="s">
        <v>95</v>
      </c>
      <c r="D120" s="19">
        <v>7773315</v>
      </c>
      <c r="E120" s="11"/>
    </row>
    <row r="121" spans="1:5" s="12" customFormat="1" ht="19.5" customHeight="1" outlineLevel="4" x14ac:dyDescent="0.25">
      <c r="A121" s="9" t="s">
        <v>11</v>
      </c>
      <c r="B121" s="17" t="s">
        <v>91</v>
      </c>
      <c r="C121" s="17" t="s">
        <v>12</v>
      </c>
      <c r="D121" s="19">
        <f>D122</f>
        <v>550850</v>
      </c>
      <c r="E121" s="11"/>
    </row>
    <row r="122" spans="1:5" s="12" customFormat="1" ht="30" outlineLevel="5" x14ac:dyDescent="0.25">
      <c r="A122" s="9" t="s">
        <v>13</v>
      </c>
      <c r="B122" s="17" t="s">
        <v>91</v>
      </c>
      <c r="C122" s="17" t="s">
        <v>14</v>
      </c>
      <c r="D122" s="19">
        <v>550850</v>
      </c>
      <c r="E122" s="11"/>
    </row>
    <row r="123" spans="1:5" s="12" customFormat="1" outlineLevel="4" x14ac:dyDescent="0.25">
      <c r="A123" s="9" t="s">
        <v>29</v>
      </c>
      <c r="B123" s="17" t="s">
        <v>91</v>
      </c>
      <c r="C123" s="17" t="s">
        <v>30</v>
      </c>
      <c r="D123" s="19">
        <f>D124</f>
        <v>5100</v>
      </c>
      <c r="E123" s="11"/>
    </row>
    <row r="124" spans="1:5" s="12" customFormat="1" outlineLevel="5" x14ac:dyDescent="0.25">
      <c r="A124" s="9" t="s">
        <v>31</v>
      </c>
      <c r="B124" s="17" t="s">
        <v>91</v>
      </c>
      <c r="C124" s="17" t="s">
        <v>32</v>
      </c>
      <c r="D124" s="19">
        <v>5100</v>
      </c>
      <c r="E124" s="11"/>
    </row>
    <row r="125" spans="1:5" s="12" customFormat="1" ht="30" outlineLevel="3" x14ac:dyDescent="0.25">
      <c r="A125" s="9" t="s">
        <v>96</v>
      </c>
      <c r="B125" s="17" t="s">
        <v>97</v>
      </c>
      <c r="C125" s="17"/>
      <c r="D125" s="19">
        <f>D126</f>
        <v>250000</v>
      </c>
      <c r="E125" s="11"/>
    </row>
    <row r="126" spans="1:5" s="12" customFormat="1" ht="19.5" customHeight="1" outlineLevel="4" x14ac:dyDescent="0.25">
      <c r="A126" s="9" t="s">
        <v>11</v>
      </c>
      <c r="B126" s="17" t="s">
        <v>97</v>
      </c>
      <c r="C126" s="17" t="s">
        <v>12</v>
      </c>
      <c r="D126" s="19">
        <f>D127</f>
        <v>250000</v>
      </c>
      <c r="E126" s="11"/>
    </row>
    <row r="127" spans="1:5" s="12" customFormat="1" ht="30" outlineLevel="5" x14ac:dyDescent="0.25">
      <c r="A127" s="9" t="s">
        <v>13</v>
      </c>
      <c r="B127" s="17" t="s">
        <v>97</v>
      </c>
      <c r="C127" s="17" t="s">
        <v>14</v>
      </c>
      <c r="D127" s="19">
        <v>250000</v>
      </c>
      <c r="E127" s="11"/>
    </row>
    <row r="128" spans="1:5" s="12" customFormat="1" outlineLevel="1" x14ac:dyDescent="0.25">
      <c r="A128" s="9" t="s">
        <v>98</v>
      </c>
      <c r="B128" s="17" t="s">
        <v>99</v>
      </c>
      <c r="C128" s="17"/>
      <c r="D128" s="19">
        <f>D129</f>
        <v>70000000</v>
      </c>
      <c r="E128" s="11"/>
    </row>
    <row r="129" spans="1:5" s="12" customFormat="1" ht="30" outlineLevel="2" x14ac:dyDescent="0.25">
      <c r="A129" s="9" t="s">
        <v>100</v>
      </c>
      <c r="B129" s="17" t="s">
        <v>101</v>
      </c>
      <c r="C129" s="17"/>
      <c r="D129" s="19">
        <f>D130</f>
        <v>70000000</v>
      </c>
      <c r="E129" s="11"/>
    </row>
    <row r="130" spans="1:5" s="12" customFormat="1" ht="20.25" customHeight="1" outlineLevel="3" x14ac:dyDescent="0.25">
      <c r="A130" s="9" t="s">
        <v>102</v>
      </c>
      <c r="B130" s="17" t="s">
        <v>103</v>
      </c>
      <c r="C130" s="17"/>
      <c r="D130" s="19">
        <f>D131</f>
        <v>70000000</v>
      </c>
      <c r="E130" s="11"/>
    </row>
    <row r="131" spans="1:5" s="12" customFormat="1" ht="30" outlineLevel="4" x14ac:dyDescent="0.25">
      <c r="A131" s="9" t="s">
        <v>104</v>
      </c>
      <c r="B131" s="17" t="s">
        <v>103</v>
      </c>
      <c r="C131" s="17" t="s">
        <v>105</v>
      </c>
      <c r="D131" s="19">
        <f>D132</f>
        <v>70000000</v>
      </c>
      <c r="E131" s="11"/>
    </row>
    <row r="132" spans="1:5" s="12" customFormat="1" outlineLevel="5" x14ac:dyDescent="0.25">
      <c r="A132" s="9" t="s">
        <v>106</v>
      </c>
      <c r="B132" s="17" t="s">
        <v>103</v>
      </c>
      <c r="C132" s="17" t="s">
        <v>107</v>
      </c>
      <c r="D132" s="19">
        <v>70000000</v>
      </c>
      <c r="E132" s="11"/>
    </row>
    <row r="133" spans="1:5" s="12" customFormat="1" hidden="1" outlineLevel="5" x14ac:dyDescent="0.25">
      <c r="A133" s="9"/>
      <c r="B133" s="17"/>
      <c r="C133" s="17"/>
      <c r="D133" s="19"/>
      <c r="E133" s="11"/>
    </row>
    <row r="134" spans="1:5" s="12" customFormat="1" ht="33" customHeight="1" collapsed="1" x14ac:dyDescent="0.25">
      <c r="A134" s="13" t="s">
        <v>108</v>
      </c>
      <c r="B134" s="14" t="s">
        <v>109</v>
      </c>
      <c r="C134" s="14"/>
      <c r="D134" s="15">
        <f>D135</f>
        <v>1015000</v>
      </c>
      <c r="E134" s="11"/>
    </row>
    <row r="135" spans="1:5" s="12" customFormat="1" ht="30" outlineLevel="1" x14ac:dyDescent="0.25">
      <c r="A135" s="9" t="s">
        <v>110</v>
      </c>
      <c r="B135" s="17" t="s">
        <v>111</v>
      </c>
      <c r="C135" s="17"/>
      <c r="D135" s="19">
        <f>D136+D149+D162+D169+D179+D189+D193+D197</f>
        <v>1015000</v>
      </c>
      <c r="E135" s="11"/>
    </row>
    <row r="136" spans="1:5" s="12" customFormat="1" ht="30" outlineLevel="2" x14ac:dyDescent="0.25">
      <c r="A136" s="33" t="s">
        <v>369</v>
      </c>
      <c r="B136" s="34" t="s">
        <v>112</v>
      </c>
      <c r="C136" s="34"/>
      <c r="D136" s="19">
        <f>D137+D140+D143+D146</f>
        <v>200000</v>
      </c>
      <c r="E136" s="11"/>
    </row>
    <row r="137" spans="1:5" s="12" customFormat="1" outlineLevel="3" x14ac:dyDescent="0.25">
      <c r="A137" s="33" t="s">
        <v>305</v>
      </c>
      <c r="B137" s="34" t="s">
        <v>113</v>
      </c>
      <c r="C137" s="34"/>
      <c r="D137" s="19">
        <f>D138</f>
        <v>200000</v>
      </c>
      <c r="E137" s="11"/>
    </row>
    <row r="138" spans="1:5" s="12" customFormat="1" ht="19.5" customHeight="1" outlineLevel="4" x14ac:dyDescent="0.25">
      <c r="A138" s="33" t="s">
        <v>11</v>
      </c>
      <c r="B138" s="34" t="s">
        <v>113</v>
      </c>
      <c r="C138" s="34" t="s">
        <v>12</v>
      </c>
      <c r="D138" s="19">
        <f>D139</f>
        <v>200000</v>
      </c>
      <c r="E138" s="11"/>
    </row>
    <row r="139" spans="1:5" s="12" customFormat="1" ht="30" outlineLevel="5" x14ac:dyDescent="0.25">
      <c r="A139" s="33" t="s">
        <v>13</v>
      </c>
      <c r="B139" s="34" t="s">
        <v>113</v>
      </c>
      <c r="C139" s="34" t="s">
        <v>14</v>
      </c>
      <c r="D139" s="19">
        <v>200000</v>
      </c>
      <c r="E139" s="11"/>
    </row>
    <row r="140" spans="1:5" s="12" customFormat="1" hidden="1" outlineLevel="2" x14ac:dyDescent="0.25">
      <c r="A140" s="33" t="s">
        <v>306</v>
      </c>
      <c r="B140" s="34" t="s">
        <v>326</v>
      </c>
      <c r="C140" s="34"/>
      <c r="D140" s="19">
        <f>D141</f>
        <v>0</v>
      </c>
      <c r="E140" s="11"/>
    </row>
    <row r="141" spans="1:5" s="12" customFormat="1" hidden="1" outlineLevel="3" x14ac:dyDescent="0.25">
      <c r="A141" s="33" t="s">
        <v>11</v>
      </c>
      <c r="B141" s="34" t="s">
        <v>326</v>
      </c>
      <c r="C141" s="34" t="s">
        <v>12</v>
      </c>
      <c r="D141" s="19">
        <f>D142</f>
        <v>0</v>
      </c>
      <c r="E141" s="11"/>
    </row>
    <row r="142" spans="1:5" s="12" customFormat="1" ht="30" hidden="1" outlineLevel="4" x14ac:dyDescent="0.25">
      <c r="A142" s="33" t="s">
        <v>13</v>
      </c>
      <c r="B142" s="34" t="s">
        <v>326</v>
      </c>
      <c r="C142" s="34" t="s">
        <v>14</v>
      </c>
      <c r="D142" s="19"/>
      <c r="E142" s="11"/>
    </row>
    <row r="143" spans="1:5" s="12" customFormat="1" hidden="1" outlineLevel="5" x14ac:dyDescent="0.25">
      <c r="A143" s="33" t="s">
        <v>307</v>
      </c>
      <c r="B143" s="34" t="s">
        <v>327</v>
      </c>
      <c r="C143" s="34"/>
      <c r="D143" s="19">
        <f>D144</f>
        <v>0</v>
      </c>
      <c r="E143" s="11"/>
    </row>
    <row r="144" spans="1:5" s="12" customFormat="1" ht="21" hidden="1" customHeight="1" outlineLevel="2" x14ac:dyDescent="0.25">
      <c r="A144" s="33" t="s">
        <v>11</v>
      </c>
      <c r="B144" s="34" t="s">
        <v>327</v>
      </c>
      <c r="C144" s="34" t="s">
        <v>12</v>
      </c>
      <c r="D144" s="19">
        <f>D145</f>
        <v>0</v>
      </c>
      <c r="E144" s="11"/>
    </row>
    <row r="145" spans="1:5" s="12" customFormat="1" ht="30" hidden="1" outlineLevel="3" x14ac:dyDescent="0.25">
      <c r="A145" s="33" t="s">
        <v>13</v>
      </c>
      <c r="B145" s="34" t="s">
        <v>327</v>
      </c>
      <c r="C145" s="34" t="s">
        <v>14</v>
      </c>
      <c r="D145" s="19"/>
      <c r="E145" s="11"/>
    </row>
    <row r="146" spans="1:5" s="12" customFormat="1" ht="30" hidden="1" outlineLevel="4" x14ac:dyDescent="0.25">
      <c r="A146" s="33" t="s">
        <v>308</v>
      </c>
      <c r="B146" s="34" t="s">
        <v>328</v>
      </c>
      <c r="C146" s="34"/>
      <c r="D146" s="19">
        <f>D147</f>
        <v>0</v>
      </c>
      <c r="E146" s="11"/>
    </row>
    <row r="147" spans="1:5" s="12" customFormat="1" hidden="1" outlineLevel="5" x14ac:dyDescent="0.25">
      <c r="A147" s="33" t="s">
        <v>11</v>
      </c>
      <c r="B147" s="34" t="s">
        <v>328</v>
      </c>
      <c r="C147" s="34" t="s">
        <v>12</v>
      </c>
      <c r="D147" s="19">
        <f>D148</f>
        <v>0</v>
      </c>
      <c r="E147" s="11"/>
    </row>
    <row r="148" spans="1:5" s="12" customFormat="1" ht="30" hidden="1" outlineLevel="2" x14ac:dyDescent="0.25">
      <c r="A148" s="33" t="s">
        <v>13</v>
      </c>
      <c r="B148" s="34" t="s">
        <v>328</v>
      </c>
      <c r="C148" s="34" t="s">
        <v>14</v>
      </c>
      <c r="D148" s="19"/>
      <c r="E148" s="11"/>
    </row>
    <row r="149" spans="1:5" s="12" customFormat="1" ht="33.75" customHeight="1" outlineLevel="3" x14ac:dyDescent="0.25">
      <c r="A149" s="33" t="s">
        <v>309</v>
      </c>
      <c r="B149" s="34" t="s">
        <v>114</v>
      </c>
      <c r="C149" s="34"/>
      <c r="D149" s="19">
        <f>-D150+D153+D156+D159</f>
        <v>25000</v>
      </c>
      <c r="E149" s="11"/>
    </row>
    <row r="150" spans="1:5" s="12" customFormat="1" hidden="1" outlineLevel="4" x14ac:dyDescent="0.25">
      <c r="A150" s="33" t="s">
        <v>310</v>
      </c>
      <c r="B150" s="34" t="s">
        <v>115</v>
      </c>
      <c r="C150" s="34"/>
      <c r="D150" s="19">
        <f>D151</f>
        <v>0</v>
      </c>
      <c r="E150" s="11"/>
    </row>
    <row r="151" spans="1:5" s="12" customFormat="1" hidden="1" outlineLevel="5" x14ac:dyDescent="0.25">
      <c r="A151" s="33" t="s">
        <v>11</v>
      </c>
      <c r="B151" s="34" t="s">
        <v>115</v>
      </c>
      <c r="C151" s="34" t="s">
        <v>12</v>
      </c>
      <c r="D151" s="19">
        <f>D152</f>
        <v>0</v>
      </c>
      <c r="E151" s="11"/>
    </row>
    <row r="152" spans="1:5" s="12" customFormat="1" ht="30" hidden="1" outlineLevel="5" x14ac:dyDescent="0.25">
      <c r="A152" s="33" t="s">
        <v>13</v>
      </c>
      <c r="B152" s="34" t="s">
        <v>115</v>
      </c>
      <c r="C152" s="34" t="s">
        <v>14</v>
      </c>
      <c r="D152" s="19"/>
      <c r="E152" s="11"/>
    </row>
    <row r="153" spans="1:5" s="12" customFormat="1" hidden="1" outlineLevel="5" x14ac:dyDescent="0.25">
      <c r="A153" s="33" t="s">
        <v>311</v>
      </c>
      <c r="B153" s="34" t="s">
        <v>329</v>
      </c>
      <c r="C153" s="34"/>
      <c r="D153" s="19">
        <f>D154</f>
        <v>0</v>
      </c>
      <c r="E153" s="11"/>
    </row>
    <row r="154" spans="1:5" s="12" customFormat="1" hidden="1" outlineLevel="5" x14ac:dyDescent="0.25">
      <c r="A154" s="33" t="s">
        <v>11</v>
      </c>
      <c r="B154" s="34" t="s">
        <v>329</v>
      </c>
      <c r="C154" s="34" t="s">
        <v>12</v>
      </c>
      <c r="D154" s="19">
        <f>D155</f>
        <v>0</v>
      </c>
      <c r="E154" s="11"/>
    </row>
    <row r="155" spans="1:5" s="12" customFormat="1" ht="30" hidden="1" outlineLevel="5" x14ac:dyDescent="0.25">
      <c r="A155" s="33" t="s">
        <v>13</v>
      </c>
      <c r="B155" s="34" t="s">
        <v>329</v>
      </c>
      <c r="C155" s="34" t="s">
        <v>14</v>
      </c>
      <c r="D155" s="19"/>
      <c r="E155" s="11"/>
    </row>
    <row r="156" spans="1:5" s="12" customFormat="1" ht="30" hidden="1" outlineLevel="5" x14ac:dyDescent="0.25">
      <c r="A156" s="33" t="s">
        <v>373</v>
      </c>
      <c r="B156" s="34" t="s">
        <v>330</v>
      </c>
      <c r="C156" s="34"/>
      <c r="D156" s="19">
        <f>D157</f>
        <v>0</v>
      </c>
      <c r="E156" s="11"/>
    </row>
    <row r="157" spans="1:5" s="12" customFormat="1" hidden="1" outlineLevel="5" x14ac:dyDescent="0.25">
      <c r="A157" s="33" t="s">
        <v>11</v>
      </c>
      <c r="B157" s="34" t="s">
        <v>330</v>
      </c>
      <c r="C157" s="34" t="s">
        <v>12</v>
      </c>
      <c r="D157" s="19">
        <f>D158</f>
        <v>0</v>
      </c>
      <c r="E157" s="11"/>
    </row>
    <row r="158" spans="1:5" s="12" customFormat="1" ht="30" hidden="1" outlineLevel="5" x14ac:dyDescent="0.25">
      <c r="A158" s="33" t="s">
        <v>13</v>
      </c>
      <c r="B158" s="34" t="s">
        <v>330</v>
      </c>
      <c r="C158" s="34" t="s">
        <v>14</v>
      </c>
      <c r="D158" s="19"/>
      <c r="E158" s="11"/>
    </row>
    <row r="159" spans="1:5" s="12" customFormat="1" outlineLevel="5" x14ac:dyDescent="0.25">
      <c r="A159" s="33" t="s">
        <v>312</v>
      </c>
      <c r="B159" s="34" t="s">
        <v>331</v>
      </c>
      <c r="C159" s="34"/>
      <c r="D159" s="19">
        <f>D160</f>
        <v>25000</v>
      </c>
      <c r="E159" s="11"/>
    </row>
    <row r="160" spans="1:5" s="12" customFormat="1" ht="18.75" customHeight="1" outlineLevel="5" x14ac:dyDescent="0.25">
      <c r="A160" s="33" t="s">
        <v>11</v>
      </c>
      <c r="B160" s="34" t="s">
        <v>331</v>
      </c>
      <c r="C160" s="34" t="s">
        <v>12</v>
      </c>
      <c r="D160" s="19">
        <f>D161</f>
        <v>25000</v>
      </c>
      <c r="E160" s="11"/>
    </row>
    <row r="161" spans="1:5" s="12" customFormat="1" ht="30" outlineLevel="5" x14ac:dyDescent="0.25">
      <c r="A161" s="33" t="s">
        <v>13</v>
      </c>
      <c r="B161" s="34" t="s">
        <v>331</v>
      </c>
      <c r="C161" s="34" t="s">
        <v>14</v>
      </c>
      <c r="D161" s="19">
        <v>25000</v>
      </c>
      <c r="E161" s="11"/>
    </row>
    <row r="162" spans="1:5" s="12" customFormat="1" hidden="1" outlineLevel="5" x14ac:dyDescent="0.25">
      <c r="A162" s="33" t="s">
        <v>374</v>
      </c>
      <c r="B162" s="34" t="s">
        <v>116</v>
      </c>
      <c r="C162" s="34"/>
      <c r="D162" s="19">
        <f>D163</f>
        <v>0</v>
      </c>
      <c r="E162" s="11"/>
    </row>
    <row r="163" spans="1:5" s="12" customFormat="1" ht="30" hidden="1" outlineLevel="5" x14ac:dyDescent="0.25">
      <c r="A163" s="33" t="s">
        <v>313</v>
      </c>
      <c r="B163" s="34" t="s">
        <v>117</v>
      </c>
      <c r="C163" s="34"/>
      <c r="D163" s="19">
        <f>D164</f>
        <v>0</v>
      </c>
      <c r="E163" s="11"/>
    </row>
    <row r="164" spans="1:5" s="12" customFormat="1" hidden="1" outlineLevel="5" x14ac:dyDescent="0.25">
      <c r="A164" s="33" t="s">
        <v>11</v>
      </c>
      <c r="B164" s="34" t="s">
        <v>117</v>
      </c>
      <c r="C164" s="34" t="s">
        <v>12</v>
      </c>
      <c r="D164" s="19">
        <f>D165</f>
        <v>0</v>
      </c>
      <c r="E164" s="11"/>
    </row>
    <row r="165" spans="1:5" s="12" customFormat="1" ht="30" hidden="1" outlineLevel="5" x14ac:dyDescent="0.25">
      <c r="A165" s="33" t="s">
        <v>13</v>
      </c>
      <c r="B165" s="34" t="s">
        <v>117</v>
      </c>
      <c r="C165" s="34" t="s">
        <v>14</v>
      </c>
      <c r="D165" s="19"/>
      <c r="E165" s="11"/>
    </row>
    <row r="166" spans="1:5" s="12" customFormat="1" ht="30" hidden="1" outlineLevel="5" x14ac:dyDescent="0.25">
      <c r="A166" s="33" t="s">
        <v>314</v>
      </c>
      <c r="B166" s="34" t="s">
        <v>332</v>
      </c>
      <c r="C166" s="34"/>
      <c r="D166" s="19">
        <f>D167</f>
        <v>0</v>
      </c>
      <c r="E166" s="11"/>
    </row>
    <row r="167" spans="1:5" s="12" customFormat="1" hidden="1" outlineLevel="5" x14ac:dyDescent="0.25">
      <c r="A167" s="33" t="s">
        <v>11</v>
      </c>
      <c r="B167" s="34" t="s">
        <v>332</v>
      </c>
      <c r="C167" s="34" t="s">
        <v>12</v>
      </c>
      <c r="D167" s="19">
        <f>D168</f>
        <v>0</v>
      </c>
      <c r="E167" s="11"/>
    </row>
    <row r="168" spans="1:5" s="12" customFormat="1" ht="30" hidden="1" outlineLevel="5" x14ac:dyDescent="0.25">
      <c r="A168" s="33" t="s">
        <v>13</v>
      </c>
      <c r="B168" s="34" t="s">
        <v>332</v>
      </c>
      <c r="C168" s="34" t="s">
        <v>14</v>
      </c>
      <c r="D168" s="19"/>
      <c r="E168" s="11"/>
    </row>
    <row r="169" spans="1:5" s="12" customFormat="1" ht="30" outlineLevel="5" x14ac:dyDescent="0.25">
      <c r="A169" s="33" t="s">
        <v>315</v>
      </c>
      <c r="B169" s="34" t="s">
        <v>333</v>
      </c>
      <c r="C169" s="34"/>
      <c r="D169" s="19">
        <f>D170+D173+D176</f>
        <v>490000</v>
      </c>
      <c r="E169" s="11"/>
    </row>
    <row r="170" spans="1:5" s="12" customFormat="1" hidden="1" outlineLevel="5" x14ac:dyDescent="0.25">
      <c r="A170" s="33" t="s">
        <v>316</v>
      </c>
      <c r="B170" s="34" t="s">
        <v>334</v>
      </c>
      <c r="C170" s="34"/>
      <c r="D170" s="19">
        <f>D171</f>
        <v>0</v>
      </c>
      <c r="E170" s="11"/>
    </row>
    <row r="171" spans="1:5" s="12" customFormat="1" hidden="1" outlineLevel="5" x14ac:dyDescent="0.25">
      <c r="A171" s="33" t="s">
        <v>11</v>
      </c>
      <c r="B171" s="34" t="s">
        <v>334</v>
      </c>
      <c r="C171" s="34" t="s">
        <v>12</v>
      </c>
      <c r="D171" s="19">
        <f>D172</f>
        <v>0</v>
      </c>
      <c r="E171" s="11"/>
    </row>
    <row r="172" spans="1:5" s="12" customFormat="1" ht="30" hidden="1" outlineLevel="5" x14ac:dyDescent="0.25">
      <c r="A172" s="33" t="s">
        <v>13</v>
      </c>
      <c r="B172" s="34" t="s">
        <v>334</v>
      </c>
      <c r="C172" s="34" t="s">
        <v>14</v>
      </c>
      <c r="D172" s="19"/>
      <c r="E172" s="11"/>
    </row>
    <row r="173" spans="1:5" s="12" customFormat="1" ht="30" outlineLevel="5" x14ac:dyDescent="0.25">
      <c r="A173" s="33" t="s">
        <v>317</v>
      </c>
      <c r="B173" s="34" t="s">
        <v>335</v>
      </c>
      <c r="C173" s="34"/>
      <c r="D173" s="19">
        <f>D174</f>
        <v>490000</v>
      </c>
      <c r="E173" s="11"/>
    </row>
    <row r="174" spans="1:5" s="12" customFormat="1" ht="18.75" customHeight="1" outlineLevel="5" x14ac:dyDescent="0.25">
      <c r="A174" s="33" t="s">
        <v>11</v>
      </c>
      <c r="B174" s="34" t="s">
        <v>335</v>
      </c>
      <c r="C174" s="34" t="s">
        <v>12</v>
      </c>
      <c r="D174" s="19">
        <f>D175</f>
        <v>490000</v>
      </c>
      <c r="E174" s="11"/>
    </row>
    <row r="175" spans="1:5" s="12" customFormat="1" ht="30" outlineLevel="5" x14ac:dyDescent="0.25">
      <c r="A175" s="33" t="s">
        <v>13</v>
      </c>
      <c r="B175" s="34" t="s">
        <v>335</v>
      </c>
      <c r="C175" s="34" t="s">
        <v>12</v>
      </c>
      <c r="D175" s="19">
        <v>490000</v>
      </c>
      <c r="E175" s="11"/>
    </row>
    <row r="176" spans="1:5" s="12" customFormat="1" hidden="1" outlineLevel="5" x14ac:dyDescent="0.25">
      <c r="A176" s="33" t="s">
        <v>375</v>
      </c>
      <c r="B176" s="34" t="s">
        <v>336</v>
      </c>
      <c r="C176" s="34"/>
      <c r="D176" s="19">
        <f>D177</f>
        <v>0</v>
      </c>
      <c r="E176" s="11"/>
    </row>
    <row r="177" spans="1:5" s="12" customFormat="1" hidden="1" outlineLevel="5" x14ac:dyDescent="0.25">
      <c r="A177" s="33" t="s">
        <v>11</v>
      </c>
      <c r="B177" s="34" t="s">
        <v>336</v>
      </c>
      <c r="C177" s="34" t="s">
        <v>12</v>
      </c>
      <c r="D177" s="19">
        <f>D178</f>
        <v>0</v>
      </c>
      <c r="E177" s="11"/>
    </row>
    <row r="178" spans="1:5" s="12" customFormat="1" ht="30" hidden="1" outlineLevel="5" x14ac:dyDescent="0.25">
      <c r="A178" s="33" t="s">
        <v>13</v>
      </c>
      <c r="B178" s="34" t="s">
        <v>336</v>
      </c>
      <c r="C178" s="34" t="s">
        <v>12</v>
      </c>
      <c r="D178" s="19"/>
      <c r="E178" s="11"/>
    </row>
    <row r="179" spans="1:5" s="12" customFormat="1" ht="33.75" customHeight="1" outlineLevel="5" x14ac:dyDescent="0.25">
      <c r="A179" s="33" t="s">
        <v>318</v>
      </c>
      <c r="B179" s="34" t="s">
        <v>118</v>
      </c>
      <c r="C179" s="34"/>
      <c r="D179" s="19">
        <f>D180+D183+D186</f>
        <v>300000</v>
      </c>
      <c r="E179" s="11"/>
    </row>
    <row r="180" spans="1:5" s="12" customFormat="1" outlineLevel="5" x14ac:dyDescent="0.25">
      <c r="A180" s="33" t="s">
        <v>319</v>
      </c>
      <c r="B180" s="34" t="s">
        <v>119</v>
      </c>
      <c r="C180" s="34"/>
      <c r="D180" s="19">
        <f>D181</f>
        <v>300000</v>
      </c>
      <c r="E180" s="11"/>
    </row>
    <row r="181" spans="1:5" s="12" customFormat="1" ht="20.25" customHeight="1" outlineLevel="5" x14ac:dyDescent="0.25">
      <c r="A181" s="33" t="s">
        <v>11</v>
      </c>
      <c r="B181" s="34" t="s">
        <v>119</v>
      </c>
      <c r="C181" s="34" t="s">
        <v>12</v>
      </c>
      <c r="D181" s="19">
        <f>D182</f>
        <v>300000</v>
      </c>
      <c r="E181" s="11"/>
    </row>
    <row r="182" spans="1:5" s="12" customFormat="1" ht="30" outlineLevel="5" x14ac:dyDescent="0.25">
      <c r="A182" s="33" t="s">
        <v>13</v>
      </c>
      <c r="B182" s="34" t="s">
        <v>119</v>
      </c>
      <c r="C182" s="34" t="s">
        <v>14</v>
      </c>
      <c r="D182" s="19">
        <v>300000</v>
      </c>
      <c r="E182" s="11"/>
    </row>
    <row r="183" spans="1:5" s="12" customFormat="1" ht="30" hidden="1" outlineLevel="5" x14ac:dyDescent="0.25">
      <c r="A183" s="25" t="s">
        <v>376</v>
      </c>
      <c r="B183" s="26" t="s">
        <v>337</v>
      </c>
      <c r="C183" s="26"/>
      <c r="D183" s="19">
        <f>D184</f>
        <v>0</v>
      </c>
      <c r="E183" s="11"/>
    </row>
    <row r="184" spans="1:5" s="12" customFormat="1" hidden="1" outlineLevel="5" x14ac:dyDescent="0.25">
      <c r="A184" s="25" t="s">
        <v>11</v>
      </c>
      <c r="B184" s="26" t="s">
        <v>337</v>
      </c>
      <c r="C184" s="26" t="s">
        <v>12</v>
      </c>
      <c r="D184" s="19">
        <f>D185</f>
        <v>0</v>
      </c>
      <c r="E184" s="11"/>
    </row>
    <row r="185" spans="1:5" s="12" customFormat="1" ht="30" hidden="1" outlineLevel="5" x14ac:dyDescent="0.25">
      <c r="A185" s="25" t="s">
        <v>13</v>
      </c>
      <c r="B185" s="26" t="s">
        <v>337</v>
      </c>
      <c r="C185" s="26" t="s">
        <v>14</v>
      </c>
      <c r="D185" s="19"/>
      <c r="E185" s="11"/>
    </row>
    <row r="186" spans="1:5" s="12" customFormat="1" hidden="1" outlineLevel="5" x14ac:dyDescent="0.25">
      <c r="A186" s="25" t="s">
        <v>320</v>
      </c>
      <c r="B186" s="26" t="s">
        <v>338</v>
      </c>
      <c r="C186" s="26"/>
      <c r="D186" s="19">
        <f>D187</f>
        <v>0</v>
      </c>
      <c r="E186" s="11"/>
    </row>
    <row r="187" spans="1:5" s="12" customFormat="1" hidden="1" outlineLevel="5" x14ac:dyDescent="0.25">
      <c r="A187" s="25" t="s">
        <v>11</v>
      </c>
      <c r="B187" s="26" t="s">
        <v>338</v>
      </c>
      <c r="C187" s="26" t="s">
        <v>12</v>
      </c>
      <c r="D187" s="19">
        <f>D188</f>
        <v>0</v>
      </c>
      <c r="E187" s="11"/>
    </row>
    <row r="188" spans="1:5" s="12" customFormat="1" ht="30" hidden="1" outlineLevel="5" x14ac:dyDescent="0.25">
      <c r="A188" s="25" t="s">
        <v>13</v>
      </c>
      <c r="B188" s="26" t="s">
        <v>338</v>
      </c>
      <c r="C188" s="26" t="s">
        <v>14</v>
      </c>
      <c r="D188" s="19"/>
      <c r="E188" s="11"/>
    </row>
    <row r="189" spans="1:5" s="12" customFormat="1" hidden="1" outlineLevel="5" x14ac:dyDescent="0.25">
      <c r="A189" s="25" t="s">
        <v>321</v>
      </c>
      <c r="B189" s="26" t="s">
        <v>339</v>
      </c>
      <c r="C189" s="26"/>
      <c r="D189" s="19">
        <f>D190</f>
        <v>0</v>
      </c>
      <c r="E189" s="11"/>
    </row>
    <row r="190" spans="1:5" s="12" customFormat="1" ht="30" hidden="1" outlineLevel="5" x14ac:dyDescent="0.25">
      <c r="A190" s="25" t="s">
        <v>377</v>
      </c>
      <c r="B190" s="26" t="s">
        <v>340</v>
      </c>
      <c r="C190" s="26"/>
      <c r="D190" s="19">
        <f>D191</f>
        <v>0</v>
      </c>
      <c r="E190" s="11"/>
    </row>
    <row r="191" spans="1:5" s="12" customFormat="1" hidden="1" outlineLevel="5" x14ac:dyDescent="0.25">
      <c r="A191" s="25" t="s">
        <v>11</v>
      </c>
      <c r="B191" s="26" t="s">
        <v>340</v>
      </c>
      <c r="C191" s="26" t="s">
        <v>12</v>
      </c>
      <c r="D191" s="19">
        <f>D192</f>
        <v>0</v>
      </c>
      <c r="E191" s="11"/>
    </row>
    <row r="192" spans="1:5" s="12" customFormat="1" ht="30" hidden="1" outlineLevel="5" x14ac:dyDescent="0.25">
      <c r="A192" s="25" t="s">
        <v>13</v>
      </c>
      <c r="B192" s="26" t="s">
        <v>340</v>
      </c>
      <c r="C192" s="26" t="s">
        <v>14</v>
      </c>
      <c r="D192" s="19"/>
      <c r="E192" s="11"/>
    </row>
    <row r="193" spans="1:5" s="12" customFormat="1" hidden="1" outlineLevel="5" x14ac:dyDescent="0.25">
      <c r="A193" s="25" t="s">
        <v>322</v>
      </c>
      <c r="B193" s="26" t="s">
        <v>341</v>
      </c>
      <c r="C193" s="26"/>
      <c r="D193" s="19">
        <f>D194</f>
        <v>0</v>
      </c>
      <c r="E193" s="11"/>
    </row>
    <row r="194" spans="1:5" s="12" customFormat="1" hidden="1" outlineLevel="5" x14ac:dyDescent="0.25">
      <c r="A194" s="25" t="s">
        <v>323</v>
      </c>
      <c r="B194" s="26" t="s">
        <v>342</v>
      </c>
      <c r="C194" s="26"/>
      <c r="D194" s="19">
        <f>D195</f>
        <v>0</v>
      </c>
      <c r="E194" s="11"/>
    </row>
    <row r="195" spans="1:5" s="12" customFormat="1" hidden="1" outlineLevel="5" x14ac:dyDescent="0.25">
      <c r="A195" s="25" t="s">
        <v>11</v>
      </c>
      <c r="B195" s="26" t="s">
        <v>342</v>
      </c>
      <c r="C195" s="26" t="s">
        <v>12</v>
      </c>
      <c r="D195" s="19">
        <f>D196</f>
        <v>0</v>
      </c>
      <c r="E195" s="11"/>
    </row>
    <row r="196" spans="1:5" s="12" customFormat="1" ht="30" hidden="1" outlineLevel="5" x14ac:dyDescent="0.25">
      <c r="A196" s="25" t="s">
        <v>13</v>
      </c>
      <c r="B196" s="26" t="s">
        <v>342</v>
      </c>
      <c r="C196" s="26" t="s">
        <v>14</v>
      </c>
      <c r="D196" s="19"/>
      <c r="E196" s="11"/>
    </row>
    <row r="197" spans="1:5" s="12" customFormat="1" hidden="1" outlineLevel="5" x14ac:dyDescent="0.25">
      <c r="A197" s="25" t="s">
        <v>324</v>
      </c>
      <c r="B197" s="26" t="s">
        <v>343</v>
      </c>
      <c r="C197" s="26"/>
      <c r="D197" s="19">
        <f>D198</f>
        <v>0</v>
      </c>
      <c r="E197" s="11"/>
    </row>
    <row r="198" spans="1:5" s="12" customFormat="1" hidden="1" outlineLevel="5" x14ac:dyDescent="0.25">
      <c r="A198" s="25" t="s">
        <v>325</v>
      </c>
      <c r="B198" s="26" t="s">
        <v>344</v>
      </c>
      <c r="C198" s="26"/>
      <c r="D198" s="19">
        <f>D199</f>
        <v>0</v>
      </c>
      <c r="E198" s="11"/>
    </row>
    <row r="199" spans="1:5" s="12" customFormat="1" hidden="1" outlineLevel="5" x14ac:dyDescent="0.25">
      <c r="A199" s="25" t="s">
        <v>11</v>
      </c>
      <c r="B199" s="26" t="s">
        <v>344</v>
      </c>
      <c r="C199" s="26" t="s">
        <v>12</v>
      </c>
      <c r="D199" s="19">
        <f>D200</f>
        <v>0</v>
      </c>
      <c r="E199" s="11"/>
    </row>
    <row r="200" spans="1:5" s="12" customFormat="1" ht="30" hidden="1" outlineLevel="5" x14ac:dyDescent="0.25">
      <c r="A200" s="25" t="s">
        <v>13</v>
      </c>
      <c r="B200" s="26" t="s">
        <v>344</v>
      </c>
      <c r="C200" s="26" t="s">
        <v>14</v>
      </c>
      <c r="D200" s="19"/>
      <c r="E200" s="11"/>
    </row>
    <row r="201" spans="1:5" s="12" customFormat="1" hidden="1" x14ac:dyDescent="0.25">
      <c r="A201" s="13" t="s">
        <v>120</v>
      </c>
      <c r="B201" s="14" t="s">
        <v>121</v>
      </c>
      <c r="C201" s="14"/>
      <c r="D201" s="15">
        <f>D202+D213+D217+D221</f>
        <v>0</v>
      </c>
      <c r="E201" s="11"/>
    </row>
    <row r="202" spans="1:5" s="12" customFormat="1" ht="30" hidden="1" outlineLevel="2" x14ac:dyDescent="0.25">
      <c r="A202" s="9" t="s">
        <v>122</v>
      </c>
      <c r="B202" s="17" t="s">
        <v>123</v>
      </c>
      <c r="C202" s="17"/>
      <c r="D202" s="19">
        <f>D203+D210</f>
        <v>0</v>
      </c>
      <c r="E202" s="11"/>
    </row>
    <row r="203" spans="1:5" s="12" customFormat="1" hidden="1" outlineLevel="3" x14ac:dyDescent="0.25">
      <c r="A203" s="9" t="s">
        <v>124</v>
      </c>
      <c r="B203" s="17" t="s">
        <v>125</v>
      </c>
      <c r="C203" s="17"/>
      <c r="D203" s="19">
        <f>D204+D206+D208</f>
        <v>0</v>
      </c>
      <c r="E203" s="11"/>
    </row>
    <row r="204" spans="1:5" s="12" customFormat="1" ht="45" hidden="1" outlineLevel="4" x14ac:dyDescent="0.25">
      <c r="A204" s="9" t="s">
        <v>92</v>
      </c>
      <c r="B204" s="17" t="s">
        <v>125</v>
      </c>
      <c r="C204" s="17" t="s">
        <v>93</v>
      </c>
      <c r="D204" s="19">
        <f>D205</f>
        <v>0</v>
      </c>
      <c r="E204" s="11"/>
    </row>
    <row r="205" spans="1:5" s="12" customFormat="1" hidden="1" outlineLevel="5" x14ac:dyDescent="0.25">
      <c r="A205" s="9" t="s">
        <v>94</v>
      </c>
      <c r="B205" s="17" t="s">
        <v>125</v>
      </c>
      <c r="C205" s="17" t="s">
        <v>95</v>
      </c>
      <c r="D205" s="19"/>
      <c r="E205" s="11"/>
    </row>
    <row r="206" spans="1:5" s="12" customFormat="1" hidden="1" outlineLevel="4" x14ac:dyDescent="0.25">
      <c r="A206" s="9" t="s">
        <v>11</v>
      </c>
      <c r="B206" s="17" t="s">
        <v>125</v>
      </c>
      <c r="C206" s="17" t="s">
        <v>12</v>
      </c>
      <c r="D206" s="19">
        <f>D207</f>
        <v>0</v>
      </c>
      <c r="E206" s="11"/>
    </row>
    <row r="207" spans="1:5" s="12" customFormat="1" ht="30" hidden="1" outlineLevel="5" x14ac:dyDescent="0.25">
      <c r="A207" s="9" t="s">
        <v>13</v>
      </c>
      <c r="B207" s="17" t="s">
        <v>125</v>
      </c>
      <c r="C207" s="17" t="s">
        <v>14</v>
      </c>
      <c r="D207" s="19"/>
      <c r="E207" s="11"/>
    </row>
    <row r="208" spans="1:5" s="12" customFormat="1" hidden="1" outlineLevel="4" x14ac:dyDescent="0.25">
      <c r="A208" s="9" t="s">
        <v>29</v>
      </c>
      <c r="B208" s="17" t="s">
        <v>125</v>
      </c>
      <c r="C208" s="17" t="s">
        <v>30</v>
      </c>
      <c r="D208" s="19">
        <f>D209</f>
        <v>0</v>
      </c>
      <c r="E208" s="11"/>
    </row>
    <row r="209" spans="1:5" s="12" customFormat="1" hidden="1" outlineLevel="5" x14ac:dyDescent="0.25">
      <c r="A209" s="9" t="s">
        <v>31</v>
      </c>
      <c r="B209" s="17" t="s">
        <v>125</v>
      </c>
      <c r="C209" s="17" t="s">
        <v>32</v>
      </c>
      <c r="D209" s="19"/>
      <c r="E209" s="11"/>
    </row>
    <row r="210" spans="1:5" s="12" customFormat="1" hidden="1" outlineLevel="3" x14ac:dyDescent="0.25">
      <c r="A210" s="9" t="s">
        <v>126</v>
      </c>
      <c r="B210" s="17" t="s">
        <v>127</v>
      </c>
      <c r="C210" s="17"/>
      <c r="D210" s="19">
        <f>D211</f>
        <v>0</v>
      </c>
      <c r="E210" s="11"/>
    </row>
    <row r="211" spans="1:5" s="12" customFormat="1" hidden="1" outlineLevel="4" x14ac:dyDescent="0.25">
      <c r="A211" s="9" t="s">
        <v>11</v>
      </c>
      <c r="B211" s="17" t="s">
        <v>127</v>
      </c>
      <c r="C211" s="17" t="s">
        <v>12</v>
      </c>
      <c r="D211" s="19">
        <f>D212</f>
        <v>0</v>
      </c>
      <c r="E211" s="11"/>
    </row>
    <row r="212" spans="1:5" s="12" customFormat="1" ht="30" hidden="1" outlineLevel="5" x14ac:dyDescent="0.25">
      <c r="A212" s="9" t="s">
        <v>13</v>
      </c>
      <c r="B212" s="17" t="s">
        <v>127</v>
      </c>
      <c r="C212" s="17" t="s">
        <v>14</v>
      </c>
      <c r="D212" s="19"/>
      <c r="E212" s="11"/>
    </row>
    <row r="213" spans="1:5" s="12" customFormat="1" ht="30" hidden="1" outlineLevel="2" x14ac:dyDescent="0.25">
      <c r="A213" s="9" t="s">
        <v>128</v>
      </c>
      <c r="B213" s="17" t="s">
        <v>129</v>
      </c>
      <c r="C213" s="17"/>
      <c r="D213" s="19">
        <f>D214</f>
        <v>0</v>
      </c>
      <c r="E213" s="11"/>
    </row>
    <row r="214" spans="1:5" s="12" customFormat="1" hidden="1" outlineLevel="3" x14ac:dyDescent="0.25">
      <c r="A214" s="9" t="s">
        <v>130</v>
      </c>
      <c r="B214" s="17" t="s">
        <v>131</v>
      </c>
      <c r="C214" s="17"/>
      <c r="D214" s="19">
        <f>D215</f>
        <v>0</v>
      </c>
      <c r="E214" s="11"/>
    </row>
    <row r="215" spans="1:5" s="12" customFormat="1" hidden="1" outlineLevel="4" x14ac:dyDescent="0.25">
      <c r="A215" s="9" t="s">
        <v>11</v>
      </c>
      <c r="B215" s="17" t="s">
        <v>131</v>
      </c>
      <c r="C215" s="17" t="s">
        <v>12</v>
      </c>
      <c r="D215" s="19">
        <f>D216</f>
        <v>0</v>
      </c>
      <c r="E215" s="11"/>
    </row>
    <row r="216" spans="1:5" s="12" customFormat="1" ht="30" hidden="1" outlineLevel="5" x14ac:dyDescent="0.25">
      <c r="A216" s="9" t="s">
        <v>13</v>
      </c>
      <c r="B216" s="17" t="s">
        <v>131</v>
      </c>
      <c r="C216" s="17" t="s">
        <v>14</v>
      </c>
      <c r="D216" s="19"/>
      <c r="E216" s="11"/>
    </row>
    <row r="217" spans="1:5" s="12" customFormat="1" ht="30" hidden="1" outlineLevel="2" x14ac:dyDescent="0.25">
      <c r="A217" s="9" t="s">
        <v>132</v>
      </c>
      <c r="B217" s="17" t="s">
        <v>133</v>
      </c>
      <c r="C217" s="17"/>
      <c r="D217" s="19">
        <f>D218</f>
        <v>0</v>
      </c>
      <c r="E217" s="11"/>
    </row>
    <row r="218" spans="1:5" s="12" customFormat="1" hidden="1" outlineLevel="3" x14ac:dyDescent="0.25">
      <c r="A218" s="9" t="s">
        <v>134</v>
      </c>
      <c r="B218" s="17" t="s">
        <v>135</v>
      </c>
      <c r="C218" s="17"/>
      <c r="D218" s="19">
        <f>D219</f>
        <v>0</v>
      </c>
      <c r="E218" s="11"/>
    </row>
    <row r="219" spans="1:5" s="12" customFormat="1" hidden="1" outlineLevel="4" x14ac:dyDescent="0.25">
      <c r="A219" s="9" t="s">
        <v>11</v>
      </c>
      <c r="B219" s="17" t="s">
        <v>135</v>
      </c>
      <c r="C219" s="17" t="s">
        <v>12</v>
      </c>
      <c r="D219" s="19">
        <f>D220</f>
        <v>0</v>
      </c>
      <c r="E219" s="11"/>
    </row>
    <row r="220" spans="1:5" s="12" customFormat="1" ht="30" hidden="1" outlineLevel="5" x14ac:dyDescent="0.25">
      <c r="A220" s="9" t="s">
        <v>13</v>
      </c>
      <c r="B220" s="17" t="s">
        <v>135</v>
      </c>
      <c r="C220" s="17" t="s">
        <v>14</v>
      </c>
      <c r="D220" s="19"/>
      <c r="E220" s="11"/>
    </row>
    <row r="221" spans="1:5" s="12" customFormat="1" ht="30" hidden="1" outlineLevel="2" x14ac:dyDescent="0.25">
      <c r="A221" s="9" t="s">
        <v>136</v>
      </c>
      <c r="B221" s="17" t="s">
        <v>137</v>
      </c>
      <c r="C221" s="17"/>
      <c r="D221" s="19">
        <f>D222</f>
        <v>0</v>
      </c>
      <c r="E221" s="11"/>
    </row>
    <row r="222" spans="1:5" s="12" customFormat="1" ht="30" hidden="1" outlineLevel="3" x14ac:dyDescent="0.25">
      <c r="A222" s="9" t="s">
        <v>138</v>
      </c>
      <c r="B222" s="17" t="s">
        <v>139</v>
      </c>
      <c r="C222" s="17"/>
      <c r="D222" s="19">
        <f>D223</f>
        <v>0</v>
      </c>
      <c r="E222" s="11"/>
    </row>
    <row r="223" spans="1:5" s="12" customFormat="1" hidden="1" outlineLevel="4" x14ac:dyDescent="0.25">
      <c r="A223" s="9" t="s">
        <v>11</v>
      </c>
      <c r="B223" s="17" t="s">
        <v>139</v>
      </c>
      <c r="C223" s="17" t="s">
        <v>12</v>
      </c>
      <c r="D223" s="19">
        <f>D224</f>
        <v>0</v>
      </c>
      <c r="E223" s="11"/>
    </row>
    <row r="224" spans="1:5" s="12" customFormat="1" ht="30" hidden="1" outlineLevel="5" x14ac:dyDescent="0.25">
      <c r="A224" s="9" t="s">
        <v>13</v>
      </c>
      <c r="B224" s="17" t="s">
        <v>139</v>
      </c>
      <c r="C224" s="17" t="s">
        <v>14</v>
      </c>
      <c r="D224" s="19"/>
      <c r="E224" s="11"/>
    </row>
    <row r="225" spans="1:5" s="12" customFormat="1" ht="19.5" customHeight="1" collapsed="1" x14ac:dyDescent="0.25">
      <c r="A225" s="13" t="s">
        <v>140</v>
      </c>
      <c r="B225" s="14" t="s">
        <v>141</v>
      </c>
      <c r="C225" s="14"/>
      <c r="D225" s="15">
        <f>D226</f>
        <v>565000</v>
      </c>
      <c r="E225" s="11"/>
    </row>
    <row r="226" spans="1:5" s="12" customFormat="1" ht="30" outlineLevel="1" x14ac:dyDescent="0.25">
      <c r="A226" s="9" t="s">
        <v>142</v>
      </c>
      <c r="B226" s="17" t="s">
        <v>143</v>
      </c>
      <c r="C226" s="17"/>
      <c r="D226" s="19">
        <f>D227</f>
        <v>565000</v>
      </c>
      <c r="E226" s="11"/>
    </row>
    <row r="227" spans="1:5" s="12" customFormat="1" ht="33.75" customHeight="1" outlineLevel="2" x14ac:dyDescent="0.25">
      <c r="A227" s="9" t="s">
        <v>144</v>
      </c>
      <c r="B227" s="17" t="s">
        <v>145</v>
      </c>
      <c r="C227" s="17"/>
      <c r="D227" s="19">
        <f>D228+D231</f>
        <v>565000</v>
      </c>
      <c r="E227" s="11"/>
    </row>
    <row r="228" spans="1:5" s="12" customFormat="1" ht="30" outlineLevel="3" x14ac:dyDescent="0.25">
      <c r="A228" s="9" t="s">
        <v>146</v>
      </c>
      <c r="B228" s="17" t="s">
        <v>147</v>
      </c>
      <c r="C228" s="17"/>
      <c r="D228" s="19">
        <f>D229</f>
        <v>550000</v>
      </c>
      <c r="E228" s="11"/>
    </row>
    <row r="229" spans="1:5" s="12" customFormat="1" ht="21.75" customHeight="1" outlineLevel="4" x14ac:dyDescent="0.25">
      <c r="A229" s="9" t="s">
        <v>11</v>
      </c>
      <c r="B229" s="17" t="s">
        <v>147</v>
      </c>
      <c r="C229" s="17" t="s">
        <v>12</v>
      </c>
      <c r="D229" s="19">
        <f>D230</f>
        <v>550000</v>
      </c>
      <c r="E229" s="11"/>
    </row>
    <row r="230" spans="1:5" s="12" customFormat="1" ht="30" outlineLevel="5" x14ac:dyDescent="0.25">
      <c r="A230" s="9" t="s">
        <v>13</v>
      </c>
      <c r="B230" s="17" t="s">
        <v>147</v>
      </c>
      <c r="C230" s="17" t="s">
        <v>14</v>
      </c>
      <c r="D230" s="19">
        <v>550000</v>
      </c>
      <c r="E230" s="11"/>
    </row>
    <row r="231" spans="1:5" s="12" customFormat="1" ht="18.75" customHeight="1" outlineLevel="3" x14ac:dyDescent="0.25">
      <c r="A231" s="9" t="s">
        <v>148</v>
      </c>
      <c r="B231" s="17" t="s">
        <v>149</v>
      </c>
      <c r="C231" s="17"/>
      <c r="D231" s="19">
        <f>D232</f>
        <v>15000</v>
      </c>
      <c r="E231" s="11"/>
    </row>
    <row r="232" spans="1:5" s="12" customFormat="1" ht="21" customHeight="1" outlineLevel="4" x14ac:dyDescent="0.25">
      <c r="A232" s="9" t="s">
        <v>11</v>
      </c>
      <c r="B232" s="17" t="s">
        <v>149</v>
      </c>
      <c r="C232" s="17" t="s">
        <v>12</v>
      </c>
      <c r="D232" s="19">
        <f>D233</f>
        <v>15000</v>
      </c>
      <c r="E232" s="11"/>
    </row>
    <row r="233" spans="1:5" s="12" customFormat="1" ht="30" outlineLevel="5" x14ac:dyDescent="0.25">
      <c r="A233" s="9" t="s">
        <v>13</v>
      </c>
      <c r="B233" s="17" t="s">
        <v>149</v>
      </c>
      <c r="C233" s="17" t="s">
        <v>14</v>
      </c>
      <c r="D233" s="19">
        <v>15000</v>
      </c>
      <c r="E233" s="11"/>
    </row>
    <row r="234" spans="1:5" s="12" customFormat="1" ht="28.5" x14ac:dyDescent="0.25">
      <c r="A234" s="13" t="s">
        <v>150</v>
      </c>
      <c r="B234" s="14" t="s">
        <v>151</v>
      </c>
      <c r="C234" s="14"/>
      <c r="D234" s="15">
        <f>D235+D251</f>
        <v>64685619.850000001</v>
      </c>
      <c r="E234" s="11"/>
    </row>
    <row r="235" spans="1:5" s="12" customFormat="1" ht="30" outlineLevel="1" x14ac:dyDescent="0.25">
      <c r="A235" s="9" t="s">
        <v>152</v>
      </c>
      <c r="B235" s="17" t="s">
        <v>153</v>
      </c>
      <c r="C235" s="17"/>
      <c r="D235" s="19">
        <f>D236+D243+D247</f>
        <v>63585619.850000001</v>
      </c>
      <c r="E235" s="11"/>
    </row>
    <row r="236" spans="1:5" s="12" customFormat="1" ht="33" customHeight="1" outlineLevel="2" x14ac:dyDescent="0.25">
      <c r="A236" s="9" t="s">
        <v>154</v>
      </c>
      <c r="B236" s="17" t="s">
        <v>155</v>
      </c>
      <c r="C236" s="17"/>
      <c r="D236" s="19">
        <f>D237+D240</f>
        <v>47585619.850000001</v>
      </c>
      <c r="E236" s="11"/>
    </row>
    <row r="237" spans="1:5" s="12" customFormat="1" ht="30" outlineLevel="3" x14ac:dyDescent="0.25">
      <c r="A237" s="9" t="s">
        <v>156</v>
      </c>
      <c r="B237" s="17" t="s">
        <v>157</v>
      </c>
      <c r="C237" s="17"/>
      <c r="D237" s="19">
        <f>D238</f>
        <v>12852663.289999999</v>
      </c>
      <c r="E237" s="11"/>
    </row>
    <row r="238" spans="1:5" s="12" customFormat="1" ht="18.75" customHeight="1" outlineLevel="4" x14ac:dyDescent="0.25">
      <c r="A238" s="9" t="s">
        <v>11</v>
      </c>
      <c r="B238" s="17" t="s">
        <v>157</v>
      </c>
      <c r="C238" s="17" t="s">
        <v>12</v>
      </c>
      <c r="D238" s="19">
        <f>D239</f>
        <v>12852663.289999999</v>
      </c>
      <c r="E238" s="11"/>
    </row>
    <row r="239" spans="1:5" s="12" customFormat="1" ht="30" outlineLevel="5" x14ac:dyDescent="0.25">
      <c r="A239" s="9" t="s">
        <v>13</v>
      </c>
      <c r="B239" s="17" t="s">
        <v>157</v>
      </c>
      <c r="C239" s="17" t="s">
        <v>14</v>
      </c>
      <c r="D239" s="19">
        <v>12852663.289999999</v>
      </c>
      <c r="E239" s="11"/>
    </row>
    <row r="240" spans="1:5" s="12" customFormat="1" outlineLevel="5" x14ac:dyDescent="0.25">
      <c r="A240" s="9" t="s">
        <v>282</v>
      </c>
      <c r="B240" s="17" t="s">
        <v>283</v>
      </c>
      <c r="C240" s="17"/>
      <c r="D240" s="19">
        <f>D241</f>
        <v>34732956.560000002</v>
      </c>
      <c r="E240" s="11"/>
    </row>
    <row r="241" spans="1:5" s="12" customFormat="1" ht="21" customHeight="1" outlineLevel="5" x14ac:dyDescent="0.25">
      <c r="A241" s="9" t="s">
        <v>11</v>
      </c>
      <c r="B241" s="17" t="s">
        <v>283</v>
      </c>
      <c r="C241" s="17" t="s">
        <v>12</v>
      </c>
      <c r="D241" s="19">
        <f>D242</f>
        <v>34732956.560000002</v>
      </c>
      <c r="E241" s="11"/>
    </row>
    <row r="242" spans="1:5" s="12" customFormat="1" ht="30" outlineLevel="5" x14ac:dyDescent="0.25">
      <c r="A242" s="9" t="s">
        <v>13</v>
      </c>
      <c r="B242" s="17" t="s">
        <v>283</v>
      </c>
      <c r="C242" s="17" t="s">
        <v>14</v>
      </c>
      <c r="D242" s="19">
        <v>34732956.560000002</v>
      </c>
      <c r="E242" s="11"/>
    </row>
    <row r="243" spans="1:5" s="12" customFormat="1" outlineLevel="2" x14ac:dyDescent="0.25">
      <c r="A243" s="9" t="s">
        <v>158</v>
      </c>
      <c r="B243" s="17" t="s">
        <v>159</v>
      </c>
      <c r="C243" s="17"/>
      <c r="D243" s="19">
        <f>D244</f>
        <v>9000000</v>
      </c>
      <c r="E243" s="11"/>
    </row>
    <row r="244" spans="1:5" s="12" customFormat="1" outlineLevel="3" x14ac:dyDescent="0.25">
      <c r="A244" s="9" t="s">
        <v>160</v>
      </c>
      <c r="B244" s="17" t="s">
        <v>161</v>
      </c>
      <c r="C244" s="17"/>
      <c r="D244" s="19">
        <f>D245</f>
        <v>9000000</v>
      </c>
      <c r="E244" s="11"/>
    </row>
    <row r="245" spans="1:5" s="12" customFormat="1" outlineLevel="4" x14ac:dyDescent="0.25">
      <c r="A245" s="9" t="s">
        <v>11</v>
      </c>
      <c r="B245" s="17" t="s">
        <v>161</v>
      </c>
      <c r="C245" s="17" t="s">
        <v>12</v>
      </c>
      <c r="D245" s="19">
        <f>D246</f>
        <v>9000000</v>
      </c>
      <c r="E245" s="11"/>
    </row>
    <row r="246" spans="1:5" s="12" customFormat="1" ht="30" outlineLevel="5" x14ac:dyDescent="0.25">
      <c r="A246" s="9" t="s">
        <v>13</v>
      </c>
      <c r="B246" s="17" t="s">
        <v>161</v>
      </c>
      <c r="C246" s="17" t="s">
        <v>14</v>
      </c>
      <c r="D246" s="19">
        <v>9000000</v>
      </c>
      <c r="E246" s="11"/>
    </row>
    <row r="247" spans="1:5" s="12" customFormat="1" outlineLevel="2" x14ac:dyDescent="0.25">
      <c r="A247" s="9" t="s">
        <v>162</v>
      </c>
      <c r="B247" s="17" t="s">
        <v>163</v>
      </c>
      <c r="C247" s="17"/>
      <c r="D247" s="19">
        <f>D248</f>
        <v>7000000</v>
      </c>
      <c r="E247" s="11"/>
    </row>
    <row r="248" spans="1:5" s="12" customFormat="1" ht="19.5" customHeight="1" outlineLevel="3" x14ac:dyDescent="0.25">
      <c r="A248" s="9" t="s">
        <v>164</v>
      </c>
      <c r="B248" s="17" t="s">
        <v>165</v>
      </c>
      <c r="C248" s="17"/>
      <c r="D248" s="19">
        <f>D249</f>
        <v>7000000</v>
      </c>
      <c r="E248" s="11"/>
    </row>
    <row r="249" spans="1:5" s="12" customFormat="1" ht="18.75" customHeight="1" outlineLevel="4" x14ac:dyDescent="0.25">
      <c r="A249" s="9" t="s">
        <v>11</v>
      </c>
      <c r="B249" s="17" t="s">
        <v>165</v>
      </c>
      <c r="C249" s="17" t="s">
        <v>12</v>
      </c>
      <c r="D249" s="19">
        <f>D250</f>
        <v>7000000</v>
      </c>
      <c r="E249" s="11"/>
    </row>
    <row r="250" spans="1:5" s="12" customFormat="1" ht="30" outlineLevel="5" x14ac:dyDescent="0.25">
      <c r="A250" s="9" t="s">
        <v>13</v>
      </c>
      <c r="B250" s="17" t="s">
        <v>165</v>
      </c>
      <c r="C250" s="17" t="s">
        <v>14</v>
      </c>
      <c r="D250" s="19">
        <v>7000000</v>
      </c>
      <c r="E250" s="11"/>
    </row>
    <row r="251" spans="1:5" s="12" customFormat="1" ht="19.5" customHeight="1" outlineLevel="1" x14ac:dyDescent="0.25">
      <c r="A251" s="9" t="s">
        <v>166</v>
      </c>
      <c r="B251" s="17" t="s">
        <v>167</v>
      </c>
      <c r="C251" s="17"/>
      <c r="D251" s="19">
        <f>D252+D260+D256+D264</f>
        <v>1100000</v>
      </c>
      <c r="E251" s="11"/>
    </row>
    <row r="252" spans="1:5" s="12" customFormat="1" ht="30" hidden="1" outlineLevel="2" x14ac:dyDescent="0.25">
      <c r="A252" s="9" t="s">
        <v>168</v>
      </c>
      <c r="B252" s="17" t="s">
        <v>169</v>
      </c>
      <c r="C252" s="17"/>
      <c r="D252" s="19">
        <f>D253</f>
        <v>0</v>
      </c>
      <c r="E252" s="11"/>
    </row>
    <row r="253" spans="1:5" s="12" customFormat="1" ht="30" hidden="1" outlineLevel="3" x14ac:dyDescent="0.25">
      <c r="A253" s="9" t="s">
        <v>170</v>
      </c>
      <c r="B253" s="17" t="s">
        <v>171</v>
      </c>
      <c r="C253" s="17"/>
      <c r="D253" s="19">
        <f>D254</f>
        <v>0</v>
      </c>
      <c r="E253" s="11"/>
    </row>
    <row r="254" spans="1:5" s="12" customFormat="1" ht="20.25" hidden="1" customHeight="1" outlineLevel="4" x14ac:dyDescent="0.25">
      <c r="A254" s="9" t="s">
        <v>11</v>
      </c>
      <c r="B254" s="17" t="s">
        <v>171</v>
      </c>
      <c r="C254" s="17" t="s">
        <v>12</v>
      </c>
      <c r="D254" s="19">
        <f>D255</f>
        <v>0</v>
      </c>
      <c r="E254" s="11"/>
    </row>
    <row r="255" spans="1:5" s="12" customFormat="1" ht="30" hidden="1" outlineLevel="5" x14ac:dyDescent="0.25">
      <c r="A255" s="9" t="s">
        <v>13</v>
      </c>
      <c r="B255" s="17" t="s">
        <v>171</v>
      </c>
      <c r="C255" s="17" t="s">
        <v>14</v>
      </c>
      <c r="D255" s="19">
        <v>0</v>
      </c>
      <c r="E255" s="11"/>
    </row>
    <row r="256" spans="1:5" s="12" customFormat="1" ht="51" hidden="1" customHeight="1" outlineLevel="5" x14ac:dyDescent="0.25">
      <c r="A256" s="9" t="s">
        <v>360</v>
      </c>
      <c r="B256" s="17" t="s">
        <v>362</v>
      </c>
      <c r="C256" s="17"/>
      <c r="D256" s="19">
        <f>D257</f>
        <v>0</v>
      </c>
      <c r="E256" s="11"/>
    </row>
    <row r="257" spans="1:5" s="12" customFormat="1" ht="36.75" hidden="1" customHeight="1" outlineLevel="5" x14ac:dyDescent="0.25">
      <c r="A257" s="9" t="s">
        <v>361</v>
      </c>
      <c r="B257" s="17" t="s">
        <v>363</v>
      </c>
      <c r="C257" s="17"/>
      <c r="D257" s="19">
        <f>D258</f>
        <v>0</v>
      </c>
      <c r="E257" s="11"/>
    </row>
    <row r="258" spans="1:5" s="12" customFormat="1" hidden="1" outlineLevel="5" x14ac:dyDescent="0.25">
      <c r="A258" s="9" t="s">
        <v>11</v>
      </c>
      <c r="B258" s="17" t="s">
        <v>363</v>
      </c>
      <c r="C258" s="17" t="s">
        <v>12</v>
      </c>
      <c r="D258" s="19">
        <f>D259</f>
        <v>0</v>
      </c>
      <c r="E258" s="11"/>
    </row>
    <row r="259" spans="1:5" s="12" customFormat="1" ht="30" hidden="1" outlineLevel="5" x14ac:dyDescent="0.25">
      <c r="A259" s="9" t="s">
        <v>13</v>
      </c>
      <c r="B259" s="17" t="s">
        <v>363</v>
      </c>
      <c r="C259" s="17" t="s">
        <v>14</v>
      </c>
      <c r="D259" s="19">
        <v>0</v>
      </c>
      <c r="E259" s="11"/>
    </row>
    <row r="260" spans="1:5" s="12" customFormat="1" ht="45" hidden="1" outlineLevel="2" collapsed="1" x14ac:dyDescent="0.25">
      <c r="A260" s="9" t="s">
        <v>172</v>
      </c>
      <c r="B260" s="17" t="s">
        <v>173</v>
      </c>
      <c r="C260" s="17"/>
      <c r="D260" s="19">
        <f>D261</f>
        <v>0</v>
      </c>
      <c r="E260" s="11"/>
    </row>
    <row r="261" spans="1:5" s="12" customFormat="1" ht="30" hidden="1" outlineLevel="3" x14ac:dyDescent="0.25">
      <c r="A261" s="9" t="s">
        <v>174</v>
      </c>
      <c r="B261" s="17" t="s">
        <v>175</v>
      </c>
      <c r="C261" s="17"/>
      <c r="D261" s="19">
        <f>D262</f>
        <v>0</v>
      </c>
      <c r="E261" s="11"/>
    </row>
    <row r="262" spans="1:5" s="12" customFormat="1" ht="21.75" hidden="1" customHeight="1" outlineLevel="4" x14ac:dyDescent="0.25">
      <c r="A262" s="9" t="s">
        <v>11</v>
      </c>
      <c r="B262" s="17" t="s">
        <v>175</v>
      </c>
      <c r="C262" s="17" t="s">
        <v>12</v>
      </c>
      <c r="D262" s="19">
        <f>D263</f>
        <v>0</v>
      </c>
      <c r="E262" s="11"/>
    </row>
    <row r="263" spans="1:5" s="12" customFormat="1" ht="30" hidden="1" outlineLevel="5" x14ac:dyDescent="0.25">
      <c r="A263" s="9" t="s">
        <v>13</v>
      </c>
      <c r="B263" s="17" t="s">
        <v>175</v>
      </c>
      <c r="C263" s="17" t="s">
        <v>14</v>
      </c>
      <c r="D263" s="19">
        <v>0</v>
      </c>
      <c r="E263" s="11"/>
    </row>
    <row r="264" spans="1:5" s="12" customFormat="1" ht="32.25" customHeight="1" outlineLevel="5" x14ac:dyDescent="0.25">
      <c r="A264" s="9" t="s">
        <v>370</v>
      </c>
      <c r="B264" s="17" t="s">
        <v>364</v>
      </c>
      <c r="C264" s="17"/>
      <c r="D264" s="19">
        <f>D265</f>
        <v>1100000</v>
      </c>
      <c r="E264" s="11"/>
    </row>
    <row r="265" spans="1:5" s="12" customFormat="1" ht="32.25" customHeight="1" outlineLevel="5" x14ac:dyDescent="0.25">
      <c r="A265" s="9" t="s">
        <v>365</v>
      </c>
      <c r="B265" s="17" t="s">
        <v>366</v>
      </c>
      <c r="C265" s="17"/>
      <c r="D265" s="19">
        <f>D266</f>
        <v>1100000</v>
      </c>
      <c r="E265" s="11"/>
    </row>
    <row r="266" spans="1:5" s="12" customFormat="1" ht="21" customHeight="1" outlineLevel="5" x14ac:dyDescent="0.25">
      <c r="A266" s="9" t="s">
        <v>11</v>
      </c>
      <c r="B266" s="17" t="s">
        <v>366</v>
      </c>
      <c r="C266" s="17" t="s">
        <v>12</v>
      </c>
      <c r="D266" s="19">
        <f>D267</f>
        <v>1100000</v>
      </c>
      <c r="E266" s="11"/>
    </row>
    <row r="267" spans="1:5" s="12" customFormat="1" ht="30" outlineLevel="5" x14ac:dyDescent="0.25">
      <c r="A267" s="9" t="s">
        <v>13</v>
      </c>
      <c r="B267" s="17" t="s">
        <v>366</v>
      </c>
      <c r="C267" s="17" t="s">
        <v>14</v>
      </c>
      <c r="D267" s="19">
        <v>1100000</v>
      </c>
      <c r="E267" s="11"/>
    </row>
    <row r="268" spans="1:5" s="12" customFormat="1" ht="35.25" customHeight="1" x14ac:dyDescent="0.25">
      <c r="A268" s="13" t="s">
        <v>176</v>
      </c>
      <c r="B268" s="14" t="s">
        <v>177</v>
      </c>
      <c r="C268" s="14"/>
      <c r="D268" s="15">
        <f>D269+D273+D286</f>
        <v>39263244</v>
      </c>
      <c r="E268" s="11"/>
    </row>
    <row r="269" spans="1:5" s="12" customFormat="1" ht="30" outlineLevel="2" x14ac:dyDescent="0.25">
      <c r="A269" s="9" t="s">
        <v>178</v>
      </c>
      <c r="B269" s="17" t="s">
        <v>179</v>
      </c>
      <c r="C269" s="17"/>
      <c r="D269" s="19">
        <f>D270</f>
        <v>200000</v>
      </c>
      <c r="E269" s="11"/>
    </row>
    <row r="270" spans="1:5" s="12" customFormat="1" ht="34.5" customHeight="1" outlineLevel="3" x14ac:dyDescent="0.25">
      <c r="A270" s="9" t="s">
        <v>302</v>
      </c>
      <c r="B270" s="17" t="s">
        <v>180</v>
      </c>
      <c r="C270" s="17"/>
      <c r="D270" s="19">
        <f>D271</f>
        <v>200000</v>
      </c>
      <c r="E270" s="11"/>
    </row>
    <row r="271" spans="1:5" s="12" customFormat="1" ht="22.5" customHeight="1" outlineLevel="4" x14ac:dyDescent="0.25">
      <c r="A271" s="9" t="s">
        <v>11</v>
      </c>
      <c r="B271" s="17" t="s">
        <v>180</v>
      </c>
      <c r="C271" s="17" t="s">
        <v>12</v>
      </c>
      <c r="D271" s="19">
        <f>D272</f>
        <v>200000</v>
      </c>
      <c r="E271" s="11"/>
    </row>
    <row r="272" spans="1:5" s="12" customFormat="1" ht="30" outlineLevel="5" x14ac:dyDescent="0.25">
      <c r="A272" s="9" t="s">
        <v>13</v>
      </c>
      <c r="B272" s="17" t="s">
        <v>180</v>
      </c>
      <c r="C272" s="17" t="s">
        <v>14</v>
      </c>
      <c r="D272" s="19">
        <v>200000</v>
      </c>
      <c r="E272" s="11"/>
    </row>
    <row r="273" spans="1:5" s="12" customFormat="1" outlineLevel="2" x14ac:dyDescent="0.25">
      <c r="A273" s="9" t="s">
        <v>181</v>
      </c>
      <c r="B273" s="17" t="s">
        <v>182</v>
      </c>
      <c r="C273" s="17"/>
      <c r="D273" s="19">
        <f>D274+D277+D280+D283</f>
        <v>24263244</v>
      </c>
      <c r="E273" s="11"/>
    </row>
    <row r="274" spans="1:5" s="12" customFormat="1" ht="30" outlineLevel="3" x14ac:dyDescent="0.25">
      <c r="A274" s="9" t="s">
        <v>183</v>
      </c>
      <c r="B274" s="17" t="s">
        <v>184</v>
      </c>
      <c r="C274" s="17"/>
      <c r="D274" s="19">
        <f>D275</f>
        <v>1000000</v>
      </c>
      <c r="E274" s="11"/>
    </row>
    <row r="275" spans="1:5" s="12" customFormat="1" ht="18.75" customHeight="1" outlineLevel="4" x14ac:dyDescent="0.25">
      <c r="A275" s="9" t="s">
        <v>11</v>
      </c>
      <c r="B275" s="17" t="s">
        <v>184</v>
      </c>
      <c r="C275" s="17" t="s">
        <v>12</v>
      </c>
      <c r="D275" s="19">
        <f>D276</f>
        <v>1000000</v>
      </c>
      <c r="E275" s="11"/>
    </row>
    <row r="276" spans="1:5" s="12" customFormat="1" ht="30" outlineLevel="5" x14ac:dyDescent="0.25">
      <c r="A276" s="9" t="s">
        <v>13</v>
      </c>
      <c r="B276" s="17" t="s">
        <v>184</v>
      </c>
      <c r="C276" s="17" t="s">
        <v>14</v>
      </c>
      <c r="D276" s="19">
        <v>1000000</v>
      </c>
      <c r="E276" s="11"/>
    </row>
    <row r="277" spans="1:5" s="12" customFormat="1" ht="45" outlineLevel="3" x14ac:dyDescent="0.25">
      <c r="A277" s="9" t="s">
        <v>185</v>
      </c>
      <c r="B277" s="17" t="s">
        <v>186</v>
      </c>
      <c r="C277" s="17"/>
      <c r="D277" s="19">
        <f>D278</f>
        <v>3000000</v>
      </c>
      <c r="E277" s="11"/>
    </row>
    <row r="278" spans="1:5" s="12" customFormat="1" ht="20.25" customHeight="1" outlineLevel="4" x14ac:dyDescent="0.25">
      <c r="A278" s="9" t="s">
        <v>11</v>
      </c>
      <c r="B278" s="17" t="s">
        <v>186</v>
      </c>
      <c r="C278" s="17" t="s">
        <v>12</v>
      </c>
      <c r="D278" s="19">
        <f>D279</f>
        <v>3000000</v>
      </c>
      <c r="E278" s="11"/>
    </row>
    <row r="279" spans="1:5" s="12" customFormat="1" ht="30" outlineLevel="5" x14ac:dyDescent="0.25">
      <c r="A279" s="9" t="s">
        <v>13</v>
      </c>
      <c r="B279" s="17" t="s">
        <v>186</v>
      </c>
      <c r="C279" s="17" t="s">
        <v>14</v>
      </c>
      <c r="D279" s="19">
        <v>3000000</v>
      </c>
      <c r="E279" s="11"/>
    </row>
    <row r="280" spans="1:5" s="12" customFormat="1" ht="37.5" hidden="1" customHeight="1" outlineLevel="3" x14ac:dyDescent="0.25">
      <c r="A280" s="9" t="s">
        <v>187</v>
      </c>
      <c r="B280" s="17" t="s">
        <v>188</v>
      </c>
      <c r="C280" s="17"/>
      <c r="D280" s="19">
        <f>D281</f>
        <v>0</v>
      </c>
      <c r="E280" s="11"/>
    </row>
    <row r="281" spans="1:5" s="12" customFormat="1" hidden="1" outlineLevel="4" x14ac:dyDescent="0.25">
      <c r="A281" s="9" t="s">
        <v>29</v>
      </c>
      <c r="B281" s="17" t="s">
        <v>188</v>
      </c>
      <c r="C281" s="17" t="s">
        <v>30</v>
      </c>
      <c r="D281" s="19">
        <f>D282</f>
        <v>0</v>
      </c>
      <c r="E281" s="11"/>
    </row>
    <row r="282" spans="1:5" s="12" customFormat="1" ht="33" hidden="1" customHeight="1" outlineLevel="5" x14ac:dyDescent="0.25">
      <c r="A282" s="9" t="s">
        <v>285</v>
      </c>
      <c r="B282" s="17" t="s">
        <v>188</v>
      </c>
      <c r="C282" s="17" t="s">
        <v>284</v>
      </c>
      <c r="D282" s="19">
        <v>0</v>
      </c>
      <c r="E282" s="11"/>
    </row>
    <row r="283" spans="1:5" s="12" customFormat="1" ht="94.5" customHeight="1" outlineLevel="3" collapsed="1" x14ac:dyDescent="0.25">
      <c r="A283" s="20" t="s">
        <v>189</v>
      </c>
      <c r="B283" s="17" t="s">
        <v>190</v>
      </c>
      <c r="C283" s="17"/>
      <c r="D283" s="19">
        <f>D284</f>
        <v>20263244</v>
      </c>
      <c r="E283" s="11"/>
    </row>
    <row r="284" spans="1:5" s="12" customFormat="1" ht="19.5" customHeight="1" outlineLevel="4" x14ac:dyDescent="0.25">
      <c r="A284" s="9" t="s">
        <v>11</v>
      </c>
      <c r="B284" s="17" t="s">
        <v>190</v>
      </c>
      <c r="C284" s="17" t="s">
        <v>12</v>
      </c>
      <c r="D284" s="19">
        <f>D285</f>
        <v>20263244</v>
      </c>
      <c r="E284" s="11"/>
    </row>
    <row r="285" spans="1:5" s="12" customFormat="1" ht="30" outlineLevel="5" x14ac:dyDescent="0.25">
      <c r="A285" s="9" t="s">
        <v>13</v>
      </c>
      <c r="B285" s="17" t="s">
        <v>190</v>
      </c>
      <c r="C285" s="17" t="s">
        <v>14</v>
      </c>
      <c r="D285" s="19">
        <v>20263244</v>
      </c>
      <c r="E285" s="11"/>
    </row>
    <row r="286" spans="1:5" s="12" customFormat="1" ht="17.25" customHeight="1" outlineLevel="2" x14ac:dyDescent="0.25">
      <c r="A286" s="9" t="s">
        <v>191</v>
      </c>
      <c r="B286" s="17" t="s">
        <v>192</v>
      </c>
      <c r="C286" s="17"/>
      <c r="D286" s="19">
        <f>D287+D292+D295</f>
        <v>14800000</v>
      </c>
      <c r="E286" s="11"/>
    </row>
    <row r="287" spans="1:5" s="12" customFormat="1" outlineLevel="3" x14ac:dyDescent="0.25">
      <c r="A287" s="9" t="s">
        <v>193</v>
      </c>
      <c r="B287" s="17" t="s">
        <v>194</v>
      </c>
      <c r="C287" s="17"/>
      <c r="D287" s="19">
        <f>D288+D290</f>
        <v>14000000</v>
      </c>
      <c r="E287" s="11"/>
    </row>
    <row r="288" spans="1:5" s="12" customFormat="1" ht="20.25" customHeight="1" outlineLevel="4" x14ac:dyDescent="0.25">
      <c r="A288" s="9" t="s">
        <v>11</v>
      </c>
      <c r="B288" s="17" t="s">
        <v>194</v>
      </c>
      <c r="C288" s="17" t="s">
        <v>12</v>
      </c>
      <c r="D288" s="19">
        <f>D289</f>
        <v>14000000</v>
      </c>
      <c r="E288" s="11"/>
    </row>
    <row r="289" spans="1:5" s="12" customFormat="1" ht="30" outlineLevel="5" x14ac:dyDescent="0.25">
      <c r="A289" s="9" t="s">
        <v>13</v>
      </c>
      <c r="B289" s="17" t="s">
        <v>194</v>
      </c>
      <c r="C289" s="17" t="s">
        <v>14</v>
      </c>
      <c r="D289" s="19">
        <v>14000000</v>
      </c>
      <c r="E289" s="11"/>
    </row>
    <row r="290" spans="1:5" s="12" customFormat="1" hidden="1" outlineLevel="5" x14ac:dyDescent="0.25">
      <c r="A290" s="9" t="s">
        <v>29</v>
      </c>
      <c r="B290" s="17" t="s">
        <v>194</v>
      </c>
      <c r="C290" s="17" t="s">
        <v>30</v>
      </c>
      <c r="D290" s="19">
        <f>D291</f>
        <v>0</v>
      </c>
      <c r="E290" s="11"/>
    </row>
    <row r="291" spans="1:5" s="12" customFormat="1" hidden="1" outlineLevel="5" x14ac:dyDescent="0.25">
      <c r="A291" s="9" t="s">
        <v>31</v>
      </c>
      <c r="B291" s="17" t="s">
        <v>194</v>
      </c>
      <c r="C291" s="17" t="s">
        <v>32</v>
      </c>
      <c r="D291" s="19"/>
      <c r="E291" s="11"/>
    </row>
    <row r="292" spans="1:5" s="12" customFormat="1" hidden="1" outlineLevel="3" x14ac:dyDescent="0.25">
      <c r="A292" s="9" t="s">
        <v>195</v>
      </c>
      <c r="B292" s="17" t="s">
        <v>196</v>
      </c>
      <c r="C292" s="17"/>
      <c r="D292" s="19">
        <f>D293</f>
        <v>0</v>
      </c>
      <c r="E292" s="11"/>
    </row>
    <row r="293" spans="1:5" s="12" customFormat="1" hidden="1" outlineLevel="4" x14ac:dyDescent="0.25">
      <c r="A293" s="9" t="s">
        <v>29</v>
      </c>
      <c r="B293" s="17" t="s">
        <v>196</v>
      </c>
      <c r="C293" s="17" t="s">
        <v>30</v>
      </c>
      <c r="D293" s="19">
        <f>D294</f>
        <v>0</v>
      </c>
      <c r="E293" s="11"/>
    </row>
    <row r="294" spans="1:5" s="12" customFormat="1" hidden="1" outlineLevel="5" x14ac:dyDescent="0.25">
      <c r="A294" s="9" t="s">
        <v>31</v>
      </c>
      <c r="B294" s="17" t="s">
        <v>196</v>
      </c>
      <c r="C294" s="17" t="s">
        <v>32</v>
      </c>
      <c r="D294" s="19"/>
      <c r="E294" s="11"/>
    </row>
    <row r="295" spans="1:5" s="12" customFormat="1" outlineLevel="5" x14ac:dyDescent="0.25">
      <c r="A295" s="38" t="s">
        <v>378</v>
      </c>
      <c r="B295" s="39" t="s">
        <v>368</v>
      </c>
      <c r="C295" s="39"/>
      <c r="D295" s="40">
        <f>D296</f>
        <v>800000</v>
      </c>
      <c r="E295" s="11"/>
    </row>
    <row r="296" spans="1:5" s="12" customFormat="1" outlineLevel="5" x14ac:dyDescent="0.25">
      <c r="A296" s="38" t="s">
        <v>29</v>
      </c>
      <c r="B296" s="39" t="s">
        <v>368</v>
      </c>
      <c r="C296" s="39" t="s">
        <v>30</v>
      </c>
      <c r="D296" s="40">
        <f>D297</f>
        <v>800000</v>
      </c>
      <c r="E296" s="11"/>
    </row>
    <row r="297" spans="1:5" s="12" customFormat="1" outlineLevel="5" x14ac:dyDescent="0.25">
      <c r="A297" s="38" t="s">
        <v>31</v>
      </c>
      <c r="B297" s="39" t="s">
        <v>368</v>
      </c>
      <c r="C297" s="39" t="s">
        <v>32</v>
      </c>
      <c r="D297" s="40">
        <v>800000</v>
      </c>
      <c r="E297" s="11"/>
    </row>
    <row r="298" spans="1:5" s="12" customFormat="1" ht="28.5" x14ac:dyDescent="0.25">
      <c r="A298" s="13" t="s">
        <v>197</v>
      </c>
      <c r="B298" s="14" t="s">
        <v>198</v>
      </c>
      <c r="C298" s="14"/>
      <c r="D298" s="15">
        <f>D299+D306</f>
        <v>8743753.5199999996</v>
      </c>
      <c r="E298" s="11"/>
    </row>
    <row r="299" spans="1:5" s="12" customFormat="1" ht="30" outlineLevel="2" x14ac:dyDescent="0.25">
      <c r="A299" s="9" t="s">
        <v>199</v>
      </c>
      <c r="B299" s="17" t="s">
        <v>200</v>
      </c>
      <c r="C299" s="17"/>
      <c r="D299" s="19">
        <f>D300+D303</f>
        <v>294842.90000000002</v>
      </c>
      <c r="E299" s="11"/>
    </row>
    <row r="300" spans="1:5" s="12" customFormat="1" ht="30" outlineLevel="3" x14ac:dyDescent="0.25">
      <c r="A300" s="9" t="s">
        <v>201</v>
      </c>
      <c r="B300" s="17" t="s">
        <v>202</v>
      </c>
      <c r="C300" s="17"/>
      <c r="D300" s="19">
        <f>D301</f>
        <v>194842.9</v>
      </c>
      <c r="E300" s="11"/>
    </row>
    <row r="301" spans="1:5" s="12" customFormat="1" ht="20.25" customHeight="1" outlineLevel="4" x14ac:dyDescent="0.25">
      <c r="A301" s="9" t="s">
        <v>11</v>
      </c>
      <c r="B301" s="17" t="s">
        <v>202</v>
      </c>
      <c r="C301" s="17" t="s">
        <v>12</v>
      </c>
      <c r="D301" s="19">
        <f>D302</f>
        <v>194842.9</v>
      </c>
      <c r="E301" s="11"/>
    </row>
    <row r="302" spans="1:5" s="12" customFormat="1" ht="30" outlineLevel="5" x14ac:dyDescent="0.25">
      <c r="A302" s="9" t="s">
        <v>13</v>
      </c>
      <c r="B302" s="17" t="s">
        <v>202</v>
      </c>
      <c r="C302" s="17" t="s">
        <v>14</v>
      </c>
      <c r="D302" s="19">
        <v>194842.9</v>
      </c>
      <c r="E302" s="11"/>
    </row>
    <row r="303" spans="1:5" s="12" customFormat="1" ht="30" outlineLevel="3" x14ac:dyDescent="0.25">
      <c r="A303" s="9" t="s">
        <v>203</v>
      </c>
      <c r="B303" s="17" t="s">
        <v>204</v>
      </c>
      <c r="C303" s="17"/>
      <c r="D303" s="19">
        <f>D304</f>
        <v>100000</v>
      </c>
      <c r="E303" s="11"/>
    </row>
    <row r="304" spans="1:5" s="12" customFormat="1" ht="20.25" customHeight="1" outlineLevel="4" x14ac:dyDescent="0.25">
      <c r="A304" s="9" t="s">
        <v>11</v>
      </c>
      <c r="B304" s="17" t="s">
        <v>204</v>
      </c>
      <c r="C304" s="17" t="s">
        <v>12</v>
      </c>
      <c r="D304" s="19">
        <f>D305</f>
        <v>100000</v>
      </c>
      <c r="E304" s="11"/>
    </row>
    <row r="305" spans="1:5" s="12" customFormat="1" ht="30" outlineLevel="5" x14ac:dyDescent="0.25">
      <c r="A305" s="9" t="s">
        <v>13</v>
      </c>
      <c r="B305" s="17" t="s">
        <v>204</v>
      </c>
      <c r="C305" s="17" t="s">
        <v>14</v>
      </c>
      <c r="D305" s="19">
        <v>100000</v>
      </c>
      <c r="E305" s="11"/>
    </row>
    <row r="306" spans="1:5" s="12" customFormat="1" outlineLevel="2" x14ac:dyDescent="0.25">
      <c r="A306" s="9" t="s">
        <v>205</v>
      </c>
      <c r="B306" s="17" t="s">
        <v>206</v>
      </c>
      <c r="C306" s="17"/>
      <c r="D306" s="19">
        <f>D307</f>
        <v>8448910.6199999992</v>
      </c>
      <c r="E306" s="11"/>
    </row>
    <row r="307" spans="1:5" s="12" customFormat="1" outlineLevel="3" x14ac:dyDescent="0.25">
      <c r="A307" s="9" t="s">
        <v>207</v>
      </c>
      <c r="B307" s="17" t="s">
        <v>208</v>
      </c>
      <c r="C307" s="17"/>
      <c r="D307" s="19">
        <f>D308</f>
        <v>8448910.6199999992</v>
      </c>
      <c r="E307" s="11"/>
    </row>
    <row r="308" spans="1:5" s="12" customFormat="1" ht="18" customHeight="1" outlineLevel="4" x14ac:dyDescent="0.25">
      <c r="A308" s="9" t="s">
        <v>11</v>
      </c>
      <c r="B308" s="17" t="s">
        <v>208</v>
      </c>
      <c r="C308" s="17" t="s">
        <v>12</v>
      </c>
      <c r="D308" s="19">
        <f>D309</f>
        <v>8448910.6199999992</v>
      </c>
      <c r="E308" s="11"/>
    </row>
    <row r="309" spans="1:5" s="12" customFormat="1" ht="30" outlineLevel="5" x14ac:dyDescent="0.25">
      <c r="A309" s="9" t="s">
        <v>13</v>
      </c>
      <c r="B309" s="17" t="s">
        <v>208</v>
      </c>
      <c r="C309" s="17" t="s">
        <v>14</v>
      </c>
      <c r="D309" s="19">
        <v>8448910.6199999992</v>
      </c>
      <c r="E309" s="11"/>
    </row>
    <row r="310" spans="1:5" s="12" customFormat="1" ht="33" customHeight="1" x14ac:dyDescent="0.25">
      <c r="A310" s="13" t="s">
        <v>382</v>
      </c>
      <c r="B310" s="14" t="s">
        <v>209</v>
      </c>
      <c r="C310" s="14"/>
      <c r="D310" s="15">
        <f>D311+D336</f>
        <v>4225636</v>
      </c>
      <c r="E310" s="11"/>
    </row>
    <row r="311" spans="1:5" s="12" customFormat="1" ht="33" customHeight="1" x14ac:dyDescent="0.25">
      <c r="A311" s="36" t="s">
        <v>384</v>
      </c>
      <c r="B311" s="16" t="s">
        <v>383</v>
      </c>
      <c r="C311" s="16"/>
      <c r="D311" s="18">
        <f>D312+D316+D320+D324+D328+D332</f>
        <v>520000</v>
      </c>
      <c r="E311" s="11"/>
    </row>
    <row r="312" spans="1:5" s="12" customFormat="1" ht="30.75" hidden="1" customHeight="1" outlineLevel="2" x14ac:dyDescent="0.25">
      <c r="A312" s="27" t="s">
        <v>345</v>
      </c>
      <c r="B312" s="28" t="s">
        <v>346</v>
      </c>
      <c r="C312" s="17"/>
      <c r="D312" s="19">
        <f>D313</f>
        <v>0</v>
      </c>
      <c r="E312" s="11"/>
    </row>
    <row r="313" spans="1:5" s="12" customFormat="1" ht="21.75" hidden="1" customHeight="1" outlineLevel="2" x14ac:dyDescent="0.25">
      <c r="A313" s="27" t="s">
        <v>348</v>
      </c>
      <c r="B313" s="28" t="s">
        <v>347</v>
      </c>
      <c r="C313" s="17"/>
      <c r="D313" s="19">
        <f>D314</f>
        <v>0</v>
      </c>
      <c r="E313" s="11"/>
    </row>
    <row r="314" spans="1:5" s="12" customFormat="1" hidden="1" outlineLevel="3" x14ac:dyDescent="0.25">
      <c r="A314" s="27" t="s">
        <v>11</v>
      </c>
      <c r="B314" s="28" t="s">
        <v>347</v>
      </c>
      <c r="C314" s="17" t="s">
        <v>12</v>
      </c>
      <c r="D314" s="19">
        <f>D315</f>
        <v>0</v>
      </c>
      <c r="E314" s="11"/>
    </row>
    <row r="315" spans="1:5" s="12" customFormat="1" ht="30" hidden="1" outlineLevel="4" x14ac:dyDescent="0.25">
      <c r="A315" s="27" t="s">
        <v>13</v>
      </c>
      <c r="B315" s="28" t="s">
        <v>347</v>
      </c>
      <c r="C315" s="17" t="s">
        <v>14</v>
      </c>
      <c r="D315" s="19"/>
      <c r="E315" s="11"/>
    </row>
    <row r="316" spans="1:5" s="12" customFormat="1" ht="45" outlineLevel="5" x14ac:dyDescent="0.25">
      <c r="A316" s="31" t="s">
        <v>210</v>
      </c>
      <c r="B316" s="32" t="s">
        <v>385</v>
      </c>
      <c r="C316" s="32"/>
      <c r="D316" s="19">
        <f>D317</f>
        <v>60000</v>
      </c>
      <c r="E316" s="11"/>
    </row>
    <row r="317" spans="1:5" s="12" customFormat="1" ht="36" customHeight="1" outlineLevel="5" x14ac:dyDescent="0.25">
      <c r="A317" s="31" t="s">
        <v>211</v>
      </c>
      <c r="B317" s="32" t="s">
        <v>386</v>
      </c>
      <c r="C317" s="32"/>
      <c r="D317" s="19">
        <f>D318</f>
        <v>60000</v>
      </c>
      <c r="E317" s="11"/>
    </row>
    <row r="318" spans="1:5" s="12" customFormat="1" outlineLevel="5" x14ac:dyDescent="0.25">
      <c r="A318" s="31" t="s">
        <v>11</v>
      </c>
      <c r="B318" s="32" t="s">
        <v>386</v>
      </c>
      <c r="C318" s="32" t="s">
        <v>12</v>
      </c>
      <c r="D318" s="19">
        <f>D319</f>
        <v>60000</v>
      </c>
      <c r="E318" s="11"/>
    </row>
    <row r="319" spans="1:5" s="12" customFormat="1" ht="30" outlineLevel="5" x14ac:dyDescent="0.25">
      <c r="A319" s="31" t="s">
        <v>13</v>
      </c>
      <c r="B319" s="32" t="s">
        <v>386</v>
      </c>
      <c r="C319" s="32" t="s">
        <v>14</v>
      </c>
      <c r="D319" s="19">
        <v>60000</v>
      </c>
      <c r="E319" s="11"/>
    </row>
    <row r="320" spans="1:5" s="12" customFormat="1" ht="50.25" customHeight="1" outlineLevel="5" x14ac:dyDescent="0.25">
      <c r="A320" s="31" t="s">
        <v>212</v>
      </c>
      <c r="B320" s="32" t="s">
        <v>387</v>
      </c>
      <c r="C320" s="32"/>
      <c r="D320" s="19">
        <f>D321</f>
        <v>150000</v>
      </c>
      <c r="E320" s="11"/>
    </row>
    <row r="321" spans="1:5" s="12" customFormat="1" ht="49.5" customHeight="1" outlineLevel="2" x14ac:dyDescent="0.25">
      <c r="A321" s="31" t="s">
        <v>213</v>
      </c>
      <c r="B321" s="32" t="s">
        <v>388</v>
      </c>
      <c r="C321" s="32"/>
      <c r="D321" s="19">
        <f>D322</f>
        <v>150000</v>
      </c>
      <c r="E321" s="11"/>
    </row>
    <row r="322" spans="1:5" s="12" customFormat="1" ht="19.5" customHeight="1" outlineLevel="3" x14ac:dyDescent="0.25">
      <c r="A322" s="31" t="s">
        <v>11</v>
      </c>
      <c r="B322" s="32" t="s">
        <v>388</v>
      </c>
      <c r="C322" s="32" t="s">
        <v>12</v>
      </c>
      <c r="D322" s="19">
        <f>D323</f>
        <v>150000</v>
      </c>
      <c r="E322" s="11"/>
    </row>
    <row r="323" spans="1:5" s="12" customFormat="1" ht="30" outlineLevel="4" x14ac:dyDescent="0.25">
      <c r="A323" s="31" t="s">
        <v>13</v>
      </c>
      <c r="B323" s="32" t="s">
        <v>388</v>
      </c>
      <c r="C323" s="32" t="s">
        <v>14</v>
      </c>
      <c r="D323" s="19">
        <v>150000</v>
      </c>
      <c r="E323" s="11"/>
    </row>
    <row r="324" spans="1:5" s="12" customFormat="1" ht="45" outlineLevel="5" x14ac:dyDescent="0.25">
      <c r="A324" s="31" t="s">
        <v>214</v>
      </c>
      <c r="B324" s="32" t="s">
        <v>389</v>
      </c>
      <c r="C324" s="32"/>
      <c r="D324" s="19">
        <f>D325</f>
        <v>30000</v>
      </c>
      <c r="E324" s="11"/>
    </row>
    <row r="325" spans="1:5" s="12" customFormat="1" ht="31.5" customHeight="1" outlineLevel="2" x14ac:dyDescent="0.25">
      <c r="A325" s="31" t="s">
        <v>215</v>
      </c>
      <c r="B325" s="32" t="s">
        <v>390</v>
      </c>
      <c r="C325" s="32"/>
      <c r="D325" s="19">
        <f>D326</f>
        <v>30000</v>
      </c>
      <c r="E325" s="11"/>
    </row>
    <row r="326" spans="1:5" s="12" customFormat="1" ht="18" customHeight="1" outlineLevel="3" x14ac:dyDescent="0.25">
      <c r="A326" s="31" t="s">
        <v>11</v>
      </c>
      <c r="B326" s="32" t="s">
        <v>390</v>
      </c>
      <c r="C326" s="32" t="s">
        <v>12</v>
      </c>
      <c r="D326" s="19">
        <f>D327</f>
        <v>30000</v>
      </c>
      <c r="E326" s="11"/>
    </row>
    <row r="327" spans="1:5" s="12" customFormat="1" ht="30" outlineLevel="4" x14ac:dyDescent="0.25">
      <c r="A327" s="31" t="s">
        <v>13</v>
      </c>
      <c r="B327" s="32" t="s">
        <v>390</v>
      </c>
      <c r="C327" s="32" t="s">
        <v>14</v>
      </c>
      <c r="D327" s="19">
        <v>30000</v>
      </c>
      <c r="E327" s="11"/>
    </row>
    <row r="328" spans="1:5" s="12" customFormat="1" ht="30" outlineLevel="5" x14ac:dyDescent="0.25">
      <c r="A328" s="31" t="s">
        <v>216</v>
      </c>
      <c r="B328" s="32" t="s">
        <v>391</v>
      </c>
      <c r="C328" s="32"/>
      <c r="D328" s="19">
        <f>D329</f>
        <v>250000</v>
      </c>
      <c r="E328" s="11"/>
    </row>
    <row r="329" spans="1:5" s="12" customFormat="1" ht="30" outlineLevel="2" x14ac:dyDescent="0.25">
      <c r="A329" s="31" t="s">
        <v>217</v>
      </c>
      <c r="B329" s="32" t="s">
        <v>392</v>
      </c>
      <c r="C329" s="32"/>
      <c r="D329" s="19">
        <f>D330</f>
        <v>250000</v>
      </c>
      <c r="E329" s="11"/>
    </row>
    <row r="330" spans="1:5" s="12" customFormat="1" ht="20.25" customHeight="1" outlineLevel="3" x14ac:dyDescent="0.25">
      <c r="A330" s="31" t="s">
        <v>11</v>
      </c>
      <c r="B330" s="32" t="s">
        <v>392</v>
      </c>
      <c r="C330" s="32" t="s">
        <v>12</v>
      </c>
      <c r="D330" s="19">
        <f>D331</f>
        <v>250000</v>
      </c>
      <c r="E330" s="11"/>
    </row>
    <row r="331" spans="1:5" s="12" customFormat="1" ht="30" outlineLevel="4" x14ac:dyDescent="0.25">
      <c r="A331" s="31" t="s">
        <v>13</v>
      </c>
      <c r="B331" s="32" t="s">
        <v>392</v>
      </c>
      <c r="C331" s="32" t="s">
        <v>14</v>
      </c>
      <c r="D331" s="19">
        <v>250000</v>
      </c>
      <c r="E331" s="11"/>
    </row>
    <row r="332" spans="1:5" s="12" customFormat="1" outlineLevel="5" x14ac:dyDescent="0.25">
      <c r="A332" s="31" t="s">
        <v>218</v>
      </c>
      <c r="B332" s="32" t="s">
        <v>393</v>
      </c>
      <c r="C332" s="32"/>
      <c r="D332" s="19">
        <f>D333</f>
        <v>30000</v>
      </c>
      <c r="E332" s="11"/>
    </row>
    <row r="333" spans="1:5" s="12" customFormat="1" outlineLevel="2" x14ac:dyDescent="0.25">
      <c r="A333" s="31" t="s">
        <v>219</v>
      </c>
      <c r="B333" s="32" t="s">
        <v>393</v>
      </c>
      <c r="C333" s="32"/>
      <c r="D333" s="19">
        <f>D334</f>
        <v>30000</v>
      </c>
      <c r="E333" s="11"/>
    </row>
    <row r="334" spans="1:5" s="12" customFormat="1" ht="18.75" customHeight="1" outlineLevel="3" x14ac:dyDescent="0.25">
      <c r="A334" s="31" t="s">
        <v>11</v>
      </c>
      <c r="B334" s="32" t="s">
        <v>393</v>
      </c>
      <c r="C334" s="32" t="s">
        <v>12</v>
      </c>
      <c r="D334" s="19">
        <f>D335</f>
        <v>30000</v>
      </c>
      <c r="E334" s="11"/>
    </row>
    <row r="335" spans="1:5" s="12" customFormat="1" ht="30" outlineLevel="4" x14ac:dyDescent="0.25">
      <c r="A335" s="31" t="s">
        <v>13</v>
      </c>
      <c r="B335" s="32" t="s">
        <v>393</v>
      </c>
      <c r="C335" s="32" t="s">
        <v>14</v>
      </c>
      <c r="D335" s="19">
        <v>30000</v>
      </c>
      <c r="E335" s="11"/>
    </row>
    <row r="336" spans="1:5" s="12" customFormat="1" ht="30" x14ac:dyDescent="0.25">
      <c r="A336" s="36" t="s">
        <v>395</v>
      </c>
      <c r="B336" s="16" t="s">
        <v>394</v>
      </c>
      <c r="C336" s="16"/>
      <c r="D336" s="18">
        <f>D337+D344+D348+D352+D356</f>
        <v>3705636</v>
      </c>
      <c r="E336" s="11"/>
    </row>
    <row r="337" spans="1:5" s="12" customFormat="1" ht="45" outlineLevel="3" x14ac:dyDescent="0.25">
      <c r="A337" s="31" t="s">
        <v>250</v>
      </c>
      <c r="B337" s="32" t="s">
        <v>396</v>
      </c>
      <c r="C337" s="32"/>
      <c r="D337" s="19">
        <f>D338+D341</f>
        <v>418000</v>
      </c>
      <c r="E337" s="11"/>
    </row>
    <row r="338" spans="1:5" s="12" customFormat="1" ht="30" hidden="1" outlineLevel="4" x14ac:dyDescent="0.25">
      <c r="A338" s="31" t="s">
        <v>251</v>
      </c>
      <c r="B338" s="32" t="s">
        <v>351</v>
      </c>
      <c r="C338" s="32"/>
      <c r="D338" s="19">
        <f>D339</f>
        <v>0</v>
      </c>
      <c r="E338" s="11"/>
    </row>
    <row r="339" spans="1:5" s="12" customFormat="1" hidden="1" outlineLevel="5" x14ac:dyDescent="0.25">
      <c r="A339" s="31" t="s">
        <v>11</v>
      </c>
      <c r="B339" s="32" t="s">
        <v>351</v>
      </c>
      <c r="C339" s="32" t="s">
        <v>12</v>
      </c>
      <c r="D339" s="19">
        <f>D340</f>
        <v>0</v>
      </c>
      <c r="E339" s="11"/>
    </row>
    <row r="340" spans="1:5" s="12" customFormat="1" ht="30" hidden="1" outlineLevel="2" x14ac:dyDescent="0.25">
      <c r="A340" s="31" t="s">
        <v>13</v>
      </c>
      <c r="B340" s="32" t="s">
        <v>351</v>
      </c>
      <c r="C340" s="32" t="s">
        <v>14</v>
      </c>
      <c r="D340" s="19"/>
      <c r="E340" s="11"/>
    </row>
    <row r="341" spans="1:5" s="12" customFormat="1" ht="33.75" customHeight="1" outlineLevel="2" x14ac:dyDescent="0.25">
      <c r="A341" s="31" t="s">
        <v>251</v>
      </c>
      <c r="B341" s="32" t="s">
        <v>397</v>
      </c>
      <c r="C341" s="32"/>
      <c r="D341" s="19">
        <f>D342</f>
        <v>418000</v>
      </c>
      <c r="E341" s="11"/>
    </row>
    <row r="342" spans="1:5" s="12" customFormat="1" ht="21" customHeight="1" outlineLevel="2" x14ac:dyDescent="0.25">
      <c r="A342" s="31" t="s">
        <v>11</v>
      </c>
      <c r="B342" s="32" t="s">
        <v>397</v>
      </c>
      <c r="C342" s="32" t="s">
        <v>12</v>
      </c>
      <c r="D342" s="19">
        <f>D343</f>
        <v>418000</v>
      </c>
      <c r="E342" s="11"/>
    </row>
    <row r="343" spans="1:5" s="12" customFormat="1" ht="30" outlineLevel="2" x14ac:dyDescent="0.25">
      <c r="A343" s="31" t="s">
        <v>13</v>
      </c>
      <c r="B343" s="32" t="s">
        <v>397</v>
      </c>
      <c r="C343" s="32" t="s">
        <v>14</v>
      </c>
      <c r="D343" s="19">
        <v>418000</v>
      </c>
      <c r="E343" s="11"/>
    </row>
    <row r="344" spans="1:5" s="12" customFormat="1" ht="45" outlineLevel="3" x14ac:dyDescent="0.25">
      <c r="A344" s="31" t="s">
        <v>379</v>
      </c>
      <c r="B344" s="32" t="s">
        <v>398</v>
      </c>
      <c r="C344" s="32"/>
      <c r="D344" s="19">
        <f>D345</f>
        <v>200000</v>
      </c>
      <c r="E344" s="11"/>
    </row>
    <row r="345" spans="1:5" s="12" customFormat="1" ht="45" outlineLevel="4" x14ac:dyDescent="0.25">
      <c r="A345" s="31" t="s">
        <v>380</v>
      </c>
      <c r="B345" s="32" t="s">
        <v>399</v>
      </c>
      <c r="C345" s="32"/>
      <c r="D345" s="19">
        <f>D346</f>
        <v>200000</v>
      </c>
      <c r="E345" s="11"/>
    </row>
    <row r="346" spans="1:5" s="12" customFormat="1" ht="20.25" customHeight="1" outlineLevel="5" x14ac:dyDescent="0.25">
      <c r="A346" s="31" t="s">
        <v>11</v>
      </c>
      <c r="B346" s="32" t="s">
        <v>399</v>
      </c>
      <c r="C346" s="32" t="s">
        <v>12</v>
      </c>
      <c r="D346" s="19">
        <f>D347</f>
        <v>200000</v>
      </c>
      <c r="E346" s="11"/>
    </row>
    <row r="347" spans="1:5" s="12" customFormat="1" ht="30" outlineLevel="2" x14ac:dyDescent="0.25">
      <c r="A347" s="31" t="s">
        <v>13</v>
      </c>
      <c r="B347" s="32" t="s">
        <v>399</v>
      </c>
      <c r="C347" s="32" t="s">
        <v>14</v>
      </c>
      <c r="D347" s="19">
        <v>200000</v>
      </c>
      <c r="E347" s="11"/>
    </row>
    <row r="348" spans="1:5" s="12" customFormat="1" hidden="1" outlineLevel="3" x14ac:dyDescent="0.25">
      <c r="A348" s="31" t="s">
        <v>252</v>
      </c>
      <c r="B348" s="32" t="s">
        <v>352</v>
      </c>
      <c r="C348" s="32"/>
      <c r="D348" s="19">
        <f>D349</f>
        <v>0</v>
      </c>
      <c r="E348" s="11"/>
    </row>
    <row r="349" spans="1:5" s="12" customFormat="1" hidden="1" outlineLevel="4" x14ac:dyDescent="0.25">
      <c r="A349" s="31" t="s">
        <v>253</v>
      </c>
      <c r="B349" s="32" t="s">
        <v>353</v>
      </c>
      <c r="C349" s="32"/>
      <c r="D349" s="19">
        <f>D350</f>
        <v>0</v>
      </c>
      <c r="E349" s="11"/>
    </row>
    <row r="350" spans="1:5" s="12" customFormat="1" hidden="1" outlineLevel="5" x14ac:dyDescent="0.25">
      <c r="A350" s="31" t="s">
        <v>11</v>
      </c>
      <c r="B350" s="32" t="s">
        <v>353</v>
      </c>
      <c r="C350" s="32" t="s">
        <v>12</v>
      </c>
      <c r="D350" s="19">
        <f>D351</f>
        <v>0</v>
      </c>
      <c r="E350" s="11"/>
    </row>
    <row r="351" spans="1:5" s="12" customFormat="1" ht="30" hidden="1" outlineLevel="2" x14ac:dyDescent="0.25">
      <c r="A351" s="31" t="s">
        <v>13</v>
      </c>
      <c r="B351" s="32" t="s">
        <v>353</v>
      </c>
      <c r="C351" s="32" t="s">
        <v>14</v>
      </c>
      <c r="D351" s="19"/>
      <c r="E351" s="11"/>
    </row>
    <row r="352" spans="1:5" s="12" customFormat="1" ht="19.5" customHeight="1" outlineLevel="5" x14ac:dyDescent="0.25">
      <c r="A352" s="31" t="s">
        <v>254</v>
      </c>
      <c r="B352" s="32" t="s">
        <v>400</v>
      </c>
      <c r="C352" s="32"/>
      <c r="D352" s="19">
        <f>D353</f>
        <v>3000000</v>
      </c>
      <c r="E352" s="11"/>
    </row>
    <row r="353" spans="1:5" s="12" customFormat="1" ht="19.5" customHeight="1" outlineLevel="5" x14ac:dyDescent="0.25">
      <c r="A353" s="31" t="s">
        <v>255</v>
      </c>
      <c r="B353" s="32" t="s">
        <v>401</v>
      </c>
      <c r="C353" s="32"/>
      <c r="D353" s="19">
        <f>D354</f>
        <v>3000000</v>
      </c>
      <c r="E353" s="11"/>
    </row>
    <row r="354" spans="1:5" s="12" customFormat="1" ht="19.5" customHeight="1" outlineLevel="5" x14ac:dyDescent="0.25">
      <c r="A354" s="31" t="s">
        <v>11</v>
      </c>
      <c r="B354" s="32" t="s">
        <v>401</v>
      </c>
      <c r="C354" s="32" t="s">
        <v>12</v>
      </c>
      <c r="D354" s="19">
        <f>D355</f>
        <v>3000000</v>
      </c>
      <c r="E354" s="11"/>
    </row>
    <row r="355" spans="1:5" s="12" customFormat="1" ht="31.5" customHeight="1" outlineLevel="5" x14ac:dyDescent="0.25">
      <c r="A355" s="31" t="s">
        <v>13</v>
      </c>
      <c r="B355" s="32" t="s">
        <v>401</v>
      </c>
      <c r="C355" s="32" t="s">
        <v>14</v>
      </c>
      <c r="D355" s="19">
        <v>3000000</v>
      </c>
      <c r="E355" s="11"/>
    </row>
    <row r="356" spans="1:5" s="12" customFormat="1" ht="31.5" customHeight="1" outlineLevel="5" x14ac:dyDescent="0.25">
      <c r="A356" s="31" t="s">
        <v>349</v>
      </c>
      <c r="B356" s="32" t="s">
        <v>402</v>
      </c>
      <c r="C356" s="32"/>
      <c r="D356" s="19">
        <f>D357+D360</f>
        <v>87636</v>
      </c>
      <c r="E356" s="11"/>
    </row>
    <row r="357" spans="1:5" s="12" customFormat="1" ht="31.5" hidden="1" customHeight="1" outlineLevel="5" x14ac:dyDescent="0.25">
      <c r="A357" s="31" t="s">
        <v>350</v>
      </c>
      <c r="B357" s="32" t="s">
        <v>354</v>
      </c>
      <c r="C357" s="32"/>
      <c r="D357" s="19">
        <f>D358</f>
        <v>0</v>
      </c>
      <c r="E357" s="11"/>
    </row>
    <row r="358" spans="1:5" s="12" customFormat="1" ht="31.5" hidden="1" customHeight="1" outlineLevel="5" x14ac:dyDescent="0.25">
      <c r="A358" s="31" t="s">
        <v>11</v>
      </c>
      <c r="B358" s="32" t="s">
        <v>354</v>
      </c>
      <c r="C358" s="32" t="s">
        <v>12</v>
      </c>
      <c r="D358" s="19">
        <f>D359</f>
        <v>0</v>
      </c>
      <c r="E358" s="11"/>
    </row>
    <row r="359" spans="1:5" s="12" customFormat="1" ht="31.5" hidden="1" customHeight="1" outlineLevel="5" x14ac:dyDescent="0.25">
      <c r="A359" s="31" t="s">
        <v>13</v>
      </c>
      <c r="B359" s="32" t="s">
        <v>354</v>
      </c>
      <c r="C359" s="32" t="s">
        <v>14</v>
      </c>
      <c r="D359" s="19"/>
      <c r="E359" s="11"/>
    </row>
    <row r="360" spans="1:5" s="12" customFormat="1" ht="31.5" customHeight="1" outlineLevel="5" x14ac:dyDescent="0.25">
      <c r="A360" s="31" t="s">
        <v>350</v>
      </c>
      <c r="B360" s="32" t="s">
        <v>403</v>
      </c>
      <c r="C360" s="32"/>
      <c r="D360" s="19">
        <f>D361</f>
        <v>87636</v>
      </c>
      <c r="E360" s="11"/>
    </row>
    <row r="361" spans="1:5" s="12" customFormat="1" ht="21" customHeight="1" outlineLevel="5" x14ac:dyDescent="0.25">
      <c r="A361" s="31" t="s">
        <v>11</v>
      </c>
      <c r="B361" s="32" t="s">
        <v>403</v>
      </c>
      <c r="C361" s="32" t="s">
        <v>12</v>
      </c>
      <c r="D361" s="19">
        <f>D362</f>
        <v>87636</v>
      </c>
      <c r="E361" s="11"/>
    </row>
    <row r="362" spans="1:5" s="12" customFormat="1" ht="31.5" customHeight="1" outlineLevel="5" x14ac:dyDescent="0.25">
      <c r="A362" s="31" t="s">
        <v>13</v>
      </c>
      <c r="B362" s="32" t="s">
        <v>403</v>
      </c>
      <c r="C362" s="32" t="s">
        <v>14</v>
      </c>
      <c r="D362" s="19">
        <v>87636</v>
      </c>
      <c r="E362" s="11"/>
    </row>
    <row r="363" spans="1:5" s="12" customFormat="1" ht="32.25" customHeight="1" x14ac:dyDescent="0.25">
      <c r="A363" s="13" t="s">
        <v>381</v>
      </c>
      <c r="B363" s="14" t="s">
        <v>220</v>
      </c>
      <c r="C363" s="14"/>
      <c r="D363" s="15">
        <f>D364+D368+D372+D376+D382+D386</f>
        <v>4651000</v>
      </c>
      <c r="E363" s="11"/>
    </row>
    <row r="364" spans="1:5" s="12" customFormat="1" ht="35.25" customHeight="1" outlineLevel="2" x14ac:dyDescent="0.25">
      <c r="A364" s="9" t="s">
        <v>371</v>
      </c>
      <c r="B364" s="17" t="s">
        <v>221</v>
      </c>
      <c r="C364" s="17"/>
      <c r="D364" s="19">
        <f>D365</f>
        <v>1176000</v>
      </c>
      <c r="E364" s="11"/>
    </row>
    <row r="365" spans="1:5" s="12" customFormat="1" ht="31.5" customHeight="1" outlineLevel="3" x14ac:dyDescent="0.25">
      <c r="A365" s="9" t="s">
        <v>222</v>
      </c>
      <c r="B365" s="17" t="s">
        <v>223</v>
      </c>
      <c r="C365" s="17"/>
      <c r="D365" s="19">
        <f>D366</f>
        <v>1176000</v>
      </c>
      <c r="E365" s="11"/>
    </row>
    <row r="366" spans="1:5" s="12" customFormat="1" ht="45" outlineLevel="4" x14ac:dyDescent="0.25">
      <c r="A366" s="9" t="s">
        <v>92</v>
      </c>
      <c r="B366" s="17" t="s">
        <v>223</v>
      </c>
      <c r="C366" s="17" t="s">
        <v>93</v>
      </c>
      <c r="D366" s="19">
        <f>D367</f>
        <v>1176000</v>
      </c>
      <c r="E366" s="11"/>
    </row>
    <row r="367" spans="1:5" s="12" customFormat="1" outlineLevel="5" x14ac:dyDescent="0.25">
      <c r="A367" s="9" t="s">
        <v>224</v>
      </c>
      <c r="B367" s="17" t="s">
        <v>223</v>
      </c>
      <c r="C367" s="17" t="s">
        <v>225</v>
      </c>
      <c r="D367" s="19">
        <v>1176000</v>
      </c>
      <c r="E367" s="11"/>
    </row>
    <row r="368" spans="1:5" s="12" customFormat="1" ht="45" outlineLevel="2" x14ac:dyDescent="0.25">
      <c r="A368" s="9" t="s">
        <v>226</v>
      </c>
      <c r="B368" s="17" t="s">
        <v>227</v>
      </c>
      <c r="C368" s="17"/>
      <c r="D368" s="19">
        <f>D369</f>
        <v>200000</v>
      </c>
      <c r="E368" s="11"/>
    </row>
    <row r="369" spans="1:5" s="12" customFormat="1" ht="30" outlineLevel="3" x14ac:dyDescent="0.25">
      <c r="A369" s="9" t="s">
        <v>228</v>
      </c>
      <c r="B369" s="17" t="s">
        <v>229</v>
      </c>
      <c r="C369" s="17"/>
      <c r="D369" s="19">
        <f>D370</f>
        <v>200000</v>
      </c>
      <c r="E369" s="11"/>
    </row>
    <row r="370" spans="1:5" s="12" customFormat="1" outlineLevel="4" x14ac:dyDescent="0.25">
      <c r="A370" s="9" t="s">
        <v>29</v>
      </c>
      <c r="B370" s="17" t="s">
        <v>229</v>
      </c>
      <c r="C370" s="17" t="s">
        <v>30</v>
      </c>
      <c r="D370" s="19">
        <f>D371</f>
        <v>200000</v>
      </c>
      <c r="E370" s="11"/>
    </row>
    <row r="371" spans="1:5" s="12" customFormat="1" outlineLevel="5" x14ac:dyDescent="0.25">
      <c r="A371" s="9" t="s">
        <v>31</v>
      </c>
      <c r="B371" s="17" t="s">
        <v>229</v>
      </c>
      <c r="C371" s="17" t="s">
        <v>32</v>
      </c>
      <c r="D371" s="19">
        <v>200000</v>
      </c>
      <c r="E371" s="11"/>
    </row>
    <row r="372" spans="1:5" s="12" customFormat="1" outlineLevel="2" x14ac:dyDescent="0.25">
      <c r="A372" s="9" t="s">
        <v>230</v>
      </c>
      <c r="B372" s="17" t="s">
        <v>231</v>
      </c>
      <c r="C372" s="17"/>
      <c r="D372" s="19">
        <f>D373</f>
        <v>700000</v>
      </c>
      <c r="E372" s="11"/>
    </row>
    <row r="373" spans="1:5" s="12" customFormat="1" outlineLevel="3" x14ac:dyDescent="0.25">
      <c r="A373" s="9" t="s">
        <v>232</v>
      </c>
      <c r="B373" s="17" t="s">
        <v>233</v>
      </c>
      <c r="C373" s="17"/>
      <c r="D373" s="19">
        <f>D374</f>
        <v>700000</v>
      </c>
      <c r="E373" s="11"/>
    </row>
    <row r="374" spans="1:5" s="12" customFormat="1" outlineLevel="4" x14ac:dyDescent="0.25">
      <c r="A374" s="9" t="s">
        <v>29</v>
      </c>
      <c r="B374" s="17" t="s">
        <v>233</v>
      </c>
      <c r="C374" s="17" t="s">
        <v>30</v>
      </c>
      <c r="D374" s="19">
        <f>D375</f>
        <v>700000</v>
      </c>
      <c r="E374" s="11"/>
    </row>
    <row r="375" spans="1:5" s="12" customFormat="1" outlineLevel="5" x14ac:dyDescent="0.25">
      <c r="A375" s="9" t="s">
        <v>234</v>
      </c>
      <c r="B375" s="17" t="s">
        <v>233</v>
      </c>
      <c r="C375" s="17" t="s">
        <v>235</v>
      </c>
      <c r="D375" s="19">
        <v>700000</v>
      </c>
      <c r="E375" s="11"/>
    </row>
    <row r="376" spans="1:5" s="12" customFormat="1" ht="30" outlineLevel="2" x14ac:dyDescent="0.25">
      <c r="A376" s="9" t="s">
        <v>236</v>
      </c>
      <c r="B376" s="17" t="s">
        <v>237</v>
      </c>
      <c r="C376" s="17"/>
      <c r="D376" s="19">
        <f>D377</f>
        <v>1380000</v>
      </c>
      <c r="E376" s="11"/>
    </row>
    <row r="377" spans="1:5" s="12" customFormat="1" ht="19.5" customHeight="1" outlineLevel="3" x14ac:dyDescent="0.25">
      <c r="A377" s="9" t="s">
        <v>238</v>
      </c>
      <c r="B377" s="17" t="s">
        <v>239</v>
      </c>
      <c r="C377" s="17"/>
      <c r="D377" s="19">
        <f>D378+D380</f>
        <v>1380000</v>
      </c>
      <c r="E377" s="11"/>
    </row>
    <row r="378" spans="1:5" s="12" customFormat="1" ht="49.5" customHeight="1" outlineLevel="4" x14ac:dyDescent="0.25">
      <c r="A378" s="9" t="s">
        <v>92</v>
      </c>
      <c r="B378" s="17" t="s">
        <v>239</v>
      </c>
      <c r="C378" s="17" t="s">
        <v>93</v>
      </c>
      <c r="D378" s="19">
        <f>D379</f>
        <v>1300000</v>
      </c>
      <c r="E378" s="11"/>
    </row>
    <row r="379" spans="1:5" s="12" customFormat="1" ht="22.5" customHeight="1" outlineLevel="5" x14ac:dyDescent="0.25">
      <c r="A379" s="9" t="s">
        <v>94</v>
      </c>
      <c r="B379" s="17" t="s">
        <v>239</v>
      </c>
      <c r="C379" s="17" t="s">
        <v>95</v>
      </c>
      <c r="D379" s="19">
        <v>1300000</v>
      </c>
      <c r="E379" s="11"/>
    </row>
    <row r="380" spans="1:5" s="12" customFormat="1" ht="18.75" customHeight="1" outlineLevel="4" x14ac:dyDescent="0.25">
      <c r="A380" s="9" t="s">
        <v>11</v>
      </c>
      <c r="B380" s="17" t="s">
        <v>239</v>
      </c>
      <c r="C380" s="17" t="s">
        <v>12</v>
      </c>
      <c r="D380" s="19">
        <f>D381</f>
        <v>80000</v>
      </c>
      <c r="E380" s="11"/>
    </row>
    <row r="381" spans="1:5" s="12" customFormat="1" ht="30" outlineLevel="5" x14ac:dyDescent="0.25">
      <c r="A381" s="9" t="s">
        <v>13</v>
      </c>
      <c r="B381" s="17" t="s">
        <v>239</v>
      </c>
      <c r="C381" s="17" t="s">
        <v>14</v>
      </c>
      <c r="D381" s="19">
        <v>80000</v>
      </c>
      <c r="E381" s="11"/>
    </row>
    <row r="382" spans="1:5" s="12" customFormat="1" outlineLevel="2" x14ac:dyDescent="0.25">
      <c r="A382" s="9" t="s">
        <v>240</v>
      </c>
      <c r="B382" s="17" t="s">
        <v>241</v>
      </c>
      <c r="C382" s="17"/>
      <c r="D382" s="19">
        <f>D383</f>
        <v>45000</v>
      </c>
      <c r="E382" s="11"/>
    </row>
    <row r="383" spans="1:5" s="12" customFormat="1" outlineLevel="3" x14ac:dyDescent="0.25">
      <c r="A383" s="9" t="s">
        <v>242</v>
      </c>
      <c r="B383" s="17" t="s">
        <v>243</v>
      </c>
      <c r="C383" s="17"/>
      <c r="D383" s="19">
        <f>D384</f>
        <v>45000</v>
      </c>
      <c r="E383" s="11"/>
    </row>
    <row r="384" spans="1:5" s="12" customFormat="1" outlineLevel="4" x14ac:dyDescent="0.25">
      <c r="A384" s="9" t="s">
        <v>43</v>
      </c>
      <c r="B384" s="17" t="s">
        <v>243</v>
      </c>
      <c r="C384" s="17" t="s">
        <v>44</v>
      </c>
      <c r="D384" s="19">
        <f>D385</f>
        <v>45000</v>
      </c>
      <c r="E384" s="11"/>
    </row>
    <row r="385" spans="1:5" s="12" customFormat="1" outlineLevel="5" x14ac:dyDescent="0.25">
      <c r="A385" s="9" t="s">
        <v>244</v>
      </c>
      <c r="B385" s="17" t="s">
        <v>243</v>
      </c>
      <c r="C385" s="17" t="s">
        <v>245</v>
      </c>
      <c r="D385" s="19">
        <v>45000</v>
      </c>
      <c r="E385" s="11"/>
    </row>
    <row r="386" spans="1:5" s="12" customFormat="1" ht="33" customHeight="1" outlineLevel="2" x14ac:dyDescent="0.25">
      <c r="A386" s="9" t="s">
        <v>246</v>
      </c>
      <c r="B386" s="17" t="s">
        <v>247</v>
      </c>
      <c r="C386" s="17"/>
      <c r="D386" s="19">
        <f>D387+D390</f>
        <v>1150000</v>
      </c>
      <c r="E386" s="11"/>
    </row>
    <row r="387" spans="1:5" s="12" customFormat="1" ht="30.75" customHeight="1" outlineLevel="3" x14ac:dyDescent="0.25">
      <c r="A387" s="9" t="s">
        <v>248</v>
      </c>
      <c r="B387" s="17" t="s">
        <v>249</v>
      </c>
      <c r="C387" s="17"/>
      <c r="D387" s="19">
        <f>D388</f>
        <v>1150000</v>
      </c>
      <c r="E387" s="11"/>
    </row>
    <row r="388" spans="1:5" s="12" customFormat="1" ht="21.75" customHeight="1" outlineLevel="4" x14ac:dyDescent="0.25">
      <c r="A388" s="9" t="s">
        <v>11</v>
      </c>
      <c r="B388" s="17" t="s">
        <v>249</v>
      </c>
      <c r="C388" s="17" t="s">
        <v>12</v>
      </c>
      <c r="D388" s="19">
        <f>D389</f>
        <v>1150000</v>
      </c>
      <c r="E388" s="11"/>
    </row>
    <row r="389" spans="1:5" s="12" customFormat="1" ht="30" outlineLevel="5" x14ac:dyDescent="0.25">
      <c r="A389" s="9" t="s">
        <v>13</v>
      </c>
      <c r="B389" s="17" t="s">
        <v>249</v>
      </c>
      <c r="C389" s="17" t="s">
        <v>14</v>
      </c>
      <c r="D389" s="19">
        <v>1150000</v>
      </c>
      <c r="E389" s="11"/>
    </row>
    <row r="390" spans="1:5" s="12" customFormat="1" ht="30" hidden="1" outlineLevel="5" x14ac:dyDescent="0.25">
      <c r="A390" s="9" t="s">
        <v>286</v>
      </c>
      <c r="B390" s="17" t="s">
        <v>287</v>
      </c>
      <c r="C390" s="17"/>
      <c r="D390" s="19">
        <f>D391</f>
        <v>0</v>
      </c>
      <c r="E390" s="11"/>
    </row>
    <row r="391" spans="1:5" s="12" customFormat="1" hidden="1" outlineLevel="5" x14ac:dyDescent="0.25">
      <c r="A391" s="9" t="s">
        <v>11</v>
      </c>
      <c r="B391" s="17" t="s">
        <v>287</v>
      </c>
      <c r="C391" s="17" t="s">
        <v>12</v>
      </c>
      <c r="D391" s="19">
        <f>D392</f>
        <v>0</v>
      </c>
      <c r="E391" s="11"/>
    </row>
    <row r="392" spans="1:5" s="12" customFormat="1" ht="30" hidden="1" outlineLevel="5" x14ac:dyDescent="0.25">
      <c r="A392" s="9" t="s">
        <v>13</v>
      </c>
      <c r="B392" s="17" t="s">
        <v>287</v>
      </c>
      <c r="C392" s="17" t="s">
        <v>14</v>
      </c>
      <c r="D392" s="19"/>
      <c r="E392" s="11"/>
    </row>
    <row r="393" spans="1:5" s="12" customFormat="1" ht="42.75" collapsed="1" x14ac:dyDescent="0.25">
      <c r="A393" s="13" t="s">
        <v>256</v>
      </c>
      <c r="B393" s="14" t="s">
        <v>257</v>
      </c>
      <c r="C393" s="14"/>
      <c r="D393" s="15">
        <f>D394+D398+D402+D406</f>
        <v>1360000</v>
      </c>
      <c r="E393" s="11"/>
    </row>
    <row r="394" spans="1:5" s="12" customFormat="1" ht="30" outlineLevel="2" x14ac:dyDescent="0.25">
      <c r="A394" s="9" t="s">
        <v>258</v>
      </c>
      <c r="B394" s="17" t="s">
        <v>259</v>
      </c>
      <c r="C394" s="17"/>
      <c r="D394" s="19">
        <f>D395</f>
        <v>70000</v>
      </c>
      <c r="E394" s="11"/>
    </row>
    <row r="395" spans="1:5" s="12" customFormat="1" ht="21.75" customHeight="1" outlineLevel="3" x14ac:dyDescent="0.25">
      <c r="A395" s="9" t="s">
        <v>260</v>
      </c>
      <c r="B395" s="17" t="s">
        <v>261</v>
      </c>
      <c r="C395" s="17"/>
      <c r="D395" s="19">
        <f>D396</f>
        <v>70000</v>
      </c>
      <c r="E395" s="11"/>
    </row>
    <row r="396" spans="1:5" s="12" customFormat="1" ht="20.25" customHeight="1" outlineLevel="4" x14ac:dyDescent="0.25">
      <c r="A396" s="9" t="s">
        <v>11</v>
      </c>
      <c r="B396" s="17" t="s">
        <v>261</v>
      </c>
      <c r="C396" s="17" t="s">
        <v>12</v>
      </c>
      <c r="D396" s="19">
        <f>D397</f>
        <v>70000</v>
      </c>
      <c r="E396" s="11"/>
    </row>
    <row r="397" spans="1:5" s="12" customFormat="1" ht="30" outlineLevel="5" x14ac:dyDescent="0.25">
      <c r="A397" s="9" t="s">
        <v>13</v>
      </c>
      <c r="B397" s="17" t="s">
        <v>261</v>
      </c>
      <c r="C397" s="17" t="s">
        <v>14</v>
      </c>
      <c r="D397" s="19">
        <v>70000</v>
      </c>
      <c r="E397" s="11"/>
    </row>
    <row r="398" spans="1:5" s="12" customFormat="1" ht="33" customHeight="1" outlineLevel="2" x14ac:dyDescent="0.25">
      <c r="A398" s="9" t="s">
        <v>262</v>
      </c>
      <c r="B398" s="17" t="s">
        <v>263</v>
      </c>
      <c r="C398" s="17"/>
      <c r="D398" s="19">
        <f>D399</f>
        <v>172000</v>
      </c>
      <c r="E398" s="11"/>
    </row>
    <row r="399" spans="1:5" s="12" customFormat="1" ht="38.25" customHeight="1" outlineLevel="3" x14ac:dyDescent="0.25">
      <c r="A399" s="9" t="s">
        <v>264</v>
      </c>
      <c r="B399" s="17" t="s">
        <v>265</v>
      </c>
      <c r="C399" s="17"/>
      <c r="D399" s="19">
        <f>D400</f>
        <v>172000</v>
      </c>
      <c r="E399" s="11"/>
    </row>
    <row r="400" spans="1:5" s="12" customFormat="1" ht="21" customHeight="1" outlineLevel="4" x14ac:dyDescent="0.25">
      <c r="A400" s="9" t="s">
        <v>11</v>
      </c>
      <c r="B400" s="17" t="s">
        <v>265</v>
      </c>
      <c r="C400" s="17" t="s">
        <v>12</v>
      </c>
      <c r="D400" s="19">
        <f>D401</f>
        <v>172000</v>
      </c>
      <c r="E400" s="11"/>
    </row>
    <row r="401" spans="1:5" s="12" customFormat="1" ht="30" outlineLevel="5" x14ac:dyDescent="0.25">
      <c r="A401" s="9" t="s">
        <v>13</v>
      </c>
      <c r="B401" s="17" t="s">
        <v>265</v>
      </c>
      <c r="C401" s="17" t="s">
        <v>14</v>
      </c>
      <c r="D401" s="19">
        <v>172000</v>
      </c>
      <c r="E401" s="11"/>
    </row>
    <row r="402" spans="1:5" s="12" customFormat="1" ht="34.5" customHeight="1" outlineLevel="2" x14ac:dyDescent="0.25">
      <c r="A402" s="9" t="s">
        <v>266</v>
      </c>
      <c r="B402" s="17" t="s">
        <v>267</v>
      </c>
      <c r="C402" s="17"/>
      <c r="D402" s="19">
        <f>D403</f>
        <v>130000</v>
      </c>
      <c r="E402" s="11"/>
    </row>
    <row r="403" spans="1:5" s="12" customFormat="1" ht="30" outlineLevel="3" x14ac:dyDescent="0.25">
      <c r="A403" s="9" t="s">
        <v>268</v>
      </c>
      <c r="B403" s="17" t="s">
        <v>269</v>
      </c>
      <c r="C403" s="17"/>
      <c r="D403" s="19">
        <f>D404</f>
        <v>130000</v>
      </c>
      <c r="E403" s="11"/>
    </row>
    <row r="404" spans="1:5" s="12" customFormat="1" ht="18.75" customHeight="1" outlineLevel="4" x14ac:dyDescent="0.25">
      <c r="A404" s="9" t="s">
        <v>11</v>
      </c>
      <c r="B404" s="17" t="s">
        <v>269</v>
      </c>
      <c r="C404" s="17" t="s">
        <v>12</v>
      </c>
      <c r="D404" s="19">
        <f>D405</f>
        <v>130000</v>
      </c>
      <c r="E404" s="11"/>
    </row>
    <row r="405" spans="1:5" s="12" customFormat="1" ht="30" outlineLevel="5" x14ac:dyDescent="0.25">
      <c r="A405" s="9" t="s">
        <v>13</v>
      </c>
      <c r="B405" s="17" t="s">
        <v>269</v>
      </c>
      <c r="C405" s="17" t="s">
        <v>14</v>
      </c>
      <c r="D405" s="19">
        <v>130000</v>
      </c>
      <c r="E405" s="11"/>
    </row>
    <row r="406" spans="1:5" s="12" customFormat="1" ht="23.25" customHeight="1" outlineLevel="2" x14ac:dyDescent="0.25">
      <c r="A406" s="9" t="s">
        <v>270</v>
      </c>
      <c r="B406" s="17" t="s">
        <v>271</v>
      </c>
      <c r="C406" s="17"/>
      <c r="D406" s="19">
        <f>D407</f>
        <v>988000</v>
      </c>
      <c r="E406" s="11"/>
    </row>
    <row r="407" spans="1:5" s="12" customFormat="1" outlineLevel="3" x14ac:dyDescent="0.25">
      <c r="A407" s="9" t="s">
        <v>272</v>
      </c>
      <c r="B407" s="17" t="s">
        <v>273</v>
      </c>
      <c r="C407" s="17"/>
      <c r="D407" s="19">
        <f>D408</f>
        <v>988000</v>
      </c>
      <c r="E407" s="11"/>
    </row>
    <row r="408" spans="1:5" s="12" customFormat="1" ht="21.75" customHeight="1" outlineLevel="4" x14ac:dyDescent="0.25">
      <c r="A408" s="9" t="s">
        <v>11</v>
      </c>
      <c r="B408" s="17" t="s">
        <v>273</v>
      </c>
      <c r="C408" s="17" t="s">
        <v>12</v>
      </c>
      <c r="D408" s="19">
        <f>D409</f>
        <v>988000</v>
      </c>
      <c r="E408" s="11"/>
    </row>
    <row r="409" spans="1:5" s="12" customFormat="1" ht="30" outlineLevel="5" x14ac:dyDescent="0.25">
      <c r="A409" s="9" t="s">
        <v>13</v>
      </c>
      <c r="B409" s="17" t="s">
        <v>273</v>
      </c>
      <c r="C409" s="17" t="s">
        <v>14</v>
      </c>
      <c r="D409" s="19">
        <v>988000</v>
      </c>
      <c r="E409" s="11"/>
    </row>
    <row r="410" spans="1:5" s="12" customFormat="1" ht="20.25" customHeight="1" x14ac:dyDescent="0.25">
      <c r="A410" s="21" t="s">
        <v>274</v>
      </c>
      <c r="B410" s="21"/>
      <c r="C410" s="21"/>
      <c r="D410" s="15">
        <f>D8+D39+D84+D134+D201+D225+D234+D268+D298+D310+D363+D393</f>
        <v>274856325.06999999</v>
      </c>
      <c r="E410" s="11"/>
    </row>
    <row r="411" spans="1:5" ht="12.75" customHeight="1" x14ac:dyDescent="0.25">
      <c r="A411" s="6"/>
      <c r="B411" s="6"/>
      <c r="C411" s="6"/>
      <c r="D411" s="6"/>
      <c r="E411" s="2"/>
    </row>
    <row r="412" spans="1:5" ht="12.75" customHeight="1" x14ac:dyDescent="0.25">
      <c r="A412" s="42"/>
      <c r="B412" s="43"/>
      <c r="C412" s="43"/>
      <c r="D412" s="43"/>
      <c r="E412" s="2"/>
    </row>
  </sheetData>
  <mergeCells count="8">
    <mergeCell ref="B1:D1"/>
    <mergeCell ref="A412:D412"/>
    <mergeCell ref="A3:D3"/>
    <mergeCell ref="A4:D4"/>
    <mergeCell ref="A5:A6"/>
    <mergeCell ref="B5:B6"/>
    <mergeCell ref="C5:C6"/>
    <mergeCell ref="D5:D6"/>
  </mergeCells>
  <pageMargins left="0.98425196850393704" right="0.19685039370078741" top="0.78740157480314965" bottom="0.78740157480314965" header="0.39370078740157483" footer="0.39370078740157483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3.01.2023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Приложение №10 ЦСР,ВР (на очередной год)&lt;/VariantName&gt;&#10;  &lt;VariantLink&gt;57532735&lt;/VariantLink&gt;&#10;  &lt;ReportCode&gt;756373024DE34C629744E2E4270C50&lt;/ReportCode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766D7A0-0215-4CB4-9684-FE6A1A8F30F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LUDFIN-4\User</dc:creator>
  <cp:lastModifiedBy>User</cp:lastModifiedBy>
  <cp:lastPrinted>2023-12-25T08:03:52Z</cp:lastPrinted>
  <dcterms:created xsi:type="dcterms:W3CDTF">2022-11-15T05:29:47Z</dcterms:created>
  <dcterms:modified xsi:type="dcterms:W3CDTF">2024-01-23T07:50:33Z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Приложение №10 ЦСРВР (на очередной год)(2).xlsx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21.2.2622.330878421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user_12_11</vt:lpwstr>
  </property>
  <property fmtid="{D5CDD505-2E9C-101B-9397-08002B2CF9AE}" pid="10" name="Шаблон">
    <vt:lpwstr>pril10_2017.xlt</vt:lpwstr>
  </property>
  <property fmtid="{D5CDD505-2E9C-101B-9397-08002B2CF9AE}" pid="11" name="Локальная база">
    <vt:lpwstr>не используется</vt:lpwstr>
  </property>
</Properties>
</file>