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БЮДЖЕТ РАЙОН и ГОРОД\Уточнение\РАЙОН\2025 год\Август\"/>
    </mc:Choice>
  </mc:AlternateContent>
  <bookViews>
    <workbookView xWindow="0" yWindow="0" windowWidth="28800" windowHeight="12435"/>
  </bookViews>
  <sheets>
    <sheet name="2025" sheetId="1" r:id="rId1"/>
  </sheets>
  <calcPr calcId="152511"/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5" i="1"/>
  <c r="D24" i="1"/>
  <c r="D23" i="1"/>
  <c r="D22" i="1"/>
  <c r="D20" i="1"/>
  <c r="D19" i="1"/>
  <c r="D17" i="1"/>
  <c r="D16" i="1"/>
  <c r="D15" i="1"/>
  <c r="D14" i="1"/>
  <c r="D12" i="1"/>
  <c r="D10" i="1"/>
  <c r="D9" i="1"/>
  <c r="C26" i="1"/>
  <c r="C21" i="1"/>
  <c r="C18" i="1"/>
  <c r="C13" i="1"/>
  <c r="C11" i="1"/>
  <c r="C8" i="1"/>
  <c r="E13" i="1"/>
  <c r="D13" i="1" s="1"/>
  <c r="C7" i="1" l="1"/>
  <c r="C6" i="1"/>
  <c r="C5" i="1" s="1"/>
  <c r="E11" i="1"/>
  <c r="D11" i="1" s="1"/>
  <c r="E8" i="1" l="1"/>
  <c r="D8" i="1" s="1"/>
  <c r="E18" i="1"/>
  <c r="D18" i="1" s="1"/>
  <c r="E26" i="1"/>
  <c r="D26" i="1" s="1"/>
  <c r="E21" i="1"/>
  <c r="D21" i="1" s="1"/>
  <c r="E7" i="1" l="1"/>
  <c r="E6" i="1" l="1"/>
  <c r="D7" i="1"/>
  <c r="E5" i="1"/>
  <c r="D5" i="1" s="1"/>
  <c r="D6" i="1"/>
</calcChain>
</file>

<file path=xl/sharedStrings.xml><?xml version="1.0" encoding="utf-8"?>
<sst xmlns="http://schemas.openxmlformats.org/spreadsheetml/2006/main" count="67" uniqueCount="66">
  <si>
    <t>Наименование источника доходов</t>
  </si>
  <si>
    <t>ДОХОДЫ ВСЕГО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</si>
  <si>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</si>
  <si>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</si>
  <si>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</si>
  <si>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</si>
  <si>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</si>
  <si>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</si>
  <si>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</si>
  <si>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</si>
  <si>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</si>
  <si>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Налог на доходы физических лиц</t>
  </si>
  <si>
    <t>Налоги, сборы и регулярные платежи за пользование природными  ресурсами всего, в том числе</t>
  </si>
  <si>
    <t>Налог на прибыль организаций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</si>
  <si>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</si>
  <si>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</si>
  <si>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</si>
  <si>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 на имущество организаций</t>
  </si>
  <si>
    <t>Транспортный налог</t>
  </si>
  <si>
    <t>Налог на добычу полезных ископаемых</t>
  </si>
  <si>
    <t>Сборы за пользование объектами животного мира и водных биологических ресурсов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</si>
  <si>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</si>
  <si>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</si>
  <si>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</si>
  <si>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</si>
  <si>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000 1 01 01000 00 0000 110</t>
  </si>
  <si>
    <t>000 1 01 02000 00 0000 110</t>
  </si>
  <si>
    <t>000 1 03 00000 00 0000 000</t>
  </si>
  <si>
    <t>000 1 03 02000 00 0000 110</t>
  </si>
  <si>
    <t>000 1 06 00000 00 0000 000</t>
  </si>
  <si>
    <t>000 1 06 02000 00 0000 110</t>
  </si>
  <si>
    <t>000 1 06 04000 00 1000 110</t>
  </si>
  <si>
    <t>000 1 07 00000 00 0000 000</t>
  </si>
  <si>
    <t>000 1 07 01000 00 0000 110</t>
  </si>
  <si>
    <t>000 1 07 04000 00 0000 110</t>
  </si>
  <si>
    <t>000 1 08 00000 00 0000 000</t>
  </si>
  <si>
    <t>000 1 09 00000 00 0000 000</t>
  </si>
  <si>
    <t>000 1 11 00000 00 0000 000</t>
  </si>
  <si>
    <t>000 1 12 00000 00 0000 000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</si>
  <si>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</si>
  <si>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</si>
  <si>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</si>
  <si>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</si>
  <si>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</si>
  <si>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</si>
  <si>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 системы налогообложения</t>
  </si>
  <si>
    <t>000 1 05 00000 00 0000 110</t>
  </si>
  <si>
    <t>000 1 05 01000 00 0000 110</t>
  </si>
  <si>
    <t>000 1 05 02000 02 0000 110</t>
  </si>
  <si>
    <t>000 1 05 03000 01 0000 110</t>
  </si>
  <si>
    <t>000 1 05 04000 02 0000 110</t>
  </si>
  <si>
    <t>БЕЗВОЗМЕЗДНЫЕ ПОСТУПЛЕНИЯ ОТ ДРУГИХ БЮДЖЕТОВ БЮДЖЕТНОЙ СИСТЕМЫ РОССИЙСКОЙ ФЕДЕРАЦИИ</t>
  </si>
  <si>
    <t>000 2 02 00000 00 0000 000</t>
  </si>
  <si>
    <t>ПРОЧИЕ БЕЗВОЗМЕЗДНЫЕ ПОСТУПЛЕНИЯ</t>
  </si>
  <si>
    <t>000 2 07 00000 00 0000 000</t>
  </si>
  <si>
    <t>(в рублях)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</si>
  <si>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</si>
  <si>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</si>
  <si>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прибыль, доходы, в том числе</t>
  </si>
  <si>
    <t>Налоги на товары (работы, услуги), реализуемые на территории Российской Федерации, в том числе</t>
  </si>
  <si>
    <t>Налоги на совокупный доход, в том числе</t>
  </si>
  <si>
    <t>Налоги на имущество, в том числе</t>
  </si>
  <si>
    <t xml:space="preserve"> Поступления доходов бюджета муниципального района "Город Людиново и Людиновский район" по кодам классификации доходов бюджетов бюджетной системы Российской Федерации на 2025 год</t>
  </si>
  <si>
    <t xml:space="preserve"> 2025 год</t>
  </si>
  <si>
    <t>+, -</t>
  </si>
  <si>
    <t xml:space="preserve">Приложение № 2                                                                                                                                                                        к решению Людиновского Районного Собрания "О внесении изменений в решение ЛРС от 25.12.2024 № 308 "О бюджете муниципального района "Город Людиново и Людиновский район" на 2025  год и на плановый период 2026 и 2027 годов"                                                                                                                                                                                 от 07.08.2025 № 357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</si>
</sst>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2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" fontId="7" fillId="0" borderId="0"/>
  </cellStyleXfs>
  <cellXfs count="28">
    <xf numFmtId="0" fontId="0" fillId="0" borderId="0" xfId="0"/>
    <xf numFmtId="49" fontId="5" fillId="0" borderId="1" xfId="0" applyNumberFormat="1" applyFont="1" applyFill="1" applyBorder="1" applyAlignment="1">
      <alignment horizontal="center"/>
    </xf>
    <xf numFmtId="49" fontId="9" fillId="2" borderId="1" xfId="2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/>
    <xf numFmtId="49" fontId="8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3">
    <cellStyle name="Обычный" xfId="0" builtinId="0"/>
    <cellStyle name="ТЕКСТ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16" workbookViewId="0">
      <selection activeCell="I4" sqref="I4"/>
    </sheetView>
  </sheetViews>
  <sheetFormatPr defaultRowHeight="15" x14ac:dyDescent="0.25"/>
  <cols>
    <col min="1" max="1" width="72.7109375" customWidth="1"/>
    <col min="2" max="2" width="36.42578125" customWidth="1"/>
    <col min="3" max="3" width="25.5703125" hidden="1" customWidth="1"/>
    <col min="4" max="4" width="25.28515625" hidden="1" customWidth="1"/>
    <col min="5" max="5" width="25.28515625" customWidth="1"/>
    <col min="7" max="7" width="0.85546875" customWidth="1"/>
    <col min="8" max="8" width="2.140625" customWidth="1"/>
  </cols>
  <sheetData>
    <row r="1" spans="1:8" s="4" customFormat="1" ht="103.5" customHeight="1" x14ac:dyDescent="0.25">
      <c r="A1" s="3"/>
      <c r="B1" s="27" t="s">
        <v>65</v>
      </c>
      <c r="C1" s="27"/>
      <c r="D1" s="27"/>
      <c r="E1" s="27"/>
      <c r="F1" s="17"/>
      <c r="G1" s="17"/>
      <c r="H1" s="17"/>
    </row>
    <row r="2" spans="1:8" s="20" customFormat="1" ht="43.5" customHeight="1" x14ac:dyDescent="0.3">
      <c r="A2" s="26" t="s">
        <v>62</v>
      </c>
      <c r="B2" s="26"/>
      <c r="C2" s="26"/>
      <c r="D2" s="26"/>
      <c r="E2" s="26"/>
    </row>
    <row r="3" spans="1:8" s="20" customFormat="1" ht="24" customHeight="1" x14ac:dyDescent="0.3">
      <c r="A3" s="19"/>
      <c r="B3" s="19"/>
      <c r="C3" s="19"/>
      <c r="D3" s="19"/>
      <c r="E3" s="21" t="s">
        <v>55</v>
      </c>
    </row>
    <row r="4" spans="1:8" s="23" customFormat="1" ht="63.75" customHeight="1" x14ac:dyDescent="0.25">
      <c r="A4" s="18" t="s">
        <v>0</v>
      </c>
      <c r="B4" s="18" t="s">
        <v>22</v>
      </c>
      <c r="C4" s="18" t="s">
        <v>63</v>
      </c>
      <c r="D4" s="24" t="s">
        <v>64</v>
      </c>
      <c r="E4" s="18" t="s">
        <v>63</v>
      </c>
      <c r="F4" s="22"/>
    </row>
    <row r="5" spans="1:8" s="23" customFormat="1" ht="23.25" customHeight="1" x14ac:dyDescent="0.25">
      <c r="A5" s="8" t="s">
        <v>1</v>
      </c>
      <c r="B5" s="9"/>
      <c r="C5" s="10">
        <f>C6+C34+C35</f>
        <v>1637267002.48</v>
      </c>
      <c r="D5" s="25">
        <f>E5-C5</f>
        <v>32998262.24000001</v>
      </c>
      <c r="E5" s="10">
        <f>E6+E34+E35</f>
        <v>1670265264.72</v>
      </c>
      <c r="F5" s="22"/>
    </row>
    <row r="6" spans="1:8" s="23" customFormat="1" ht="22.15" customHeight="1" x14ac:dyDescent="0.25">
      <c r="A6" s="5" t="s">
        <v>16</v>
      </c>
      <c r="B6" s="11" t="s">
        <v>23</v>
      </c>
      <c r="C6" s="10">
        <f>C7+C26</f>
        <v>663416109.5</v>
      </c>
      <c r="D6" s="25">
        <f t="shared" ref="D6:D35" si="0">E6-C6</f>
        <v>10000</v>
      </c>
      <c r="E6" s="10">
        <f>E7+E26</f>
        <v>663426109.5</v>
      </c>
      <c r="F6" s="22"/>
    </row>
    <row r="7" spans="1:8" s="23" customFormat="1" ht="22.9" customHeight="1" x14ac:dyDescent="0.25">
      <c r="A7" s="5" t="s">
        <v>15</v>
      </c>
      <c r="B7" s="12"/>
      <c r="C7" s="13">
        <f>C8+C11+C18+C21+C24+C25+C13</f>
        <v>631738272.5</v>
      </c>
      <c r="D7" s="25">
        <f t="shared" si="0"/>
        <v>0</v>
      </c>
      <c r="E7" s="13">
        <f>E8+E11+E18+E21+E24+E25+E13</f>
        <v>631738272.5</v>
      </c>
      <c r="F7" s="22"/>
    </row>
    <row r="8" spans="1:8" s="23" customFormat="1" ht="19.149999999999999" customHeight="1" x14ac:dyDescent="0.25">
      <c r="A8" s="5" t="s">
        <v>58</v>
      </c>
      <c r="B8" s="11" t="s">
        <v>24</v>
      </c>
      <c r="C8" s="13">
        <f>C9+C10</f>
        <v>502931633</v>
      </c>
      <c r="D8" s="25">
        <f t="shared" si="0"/>
        <v>0</v>
      </c>
      <c r="E8" s="13">
        <f>E9+E10</f>
        <v>502931633</v>
      </c>
      <c r="F8" s="22"/>
    </row>
    <row r="9" spans="1:8" s="23" customFormat="1" ht="20.45" customHeight="1" x14ac:dyDescent="0.25">
      <c r="A9" s="14" t="s">
        <v>13</v>
      </c>
      <c r="B9" s="12" t="s">
        <v>25</v>
      </c>
      <c r="C9" s="15">
        <v>1308100</v>
      </c>
      <c r="D9" s="25">
        <f t="shared" si="0"/>
        <v>0</v>
      </c>
      <c r="E9" s="15">
        <v>1308100</v>
      </c>
      <c r="F9" s="22"/>
    </row>
    <row r="10" spans="1:8" s="23" customFormat="1" ht="21" customHeight="1" x14ac:dyDescent="0.25">
      <c r="A10" s="14" t="s">
        <v>11</v>
      </c>
      <c r="B10" s="12" t="s">
        <v>26</v>
      </c>
      <c r="C10" s="16">
        <v>501623533</v>
      </c>
      <c r="D10" s="25">
        <f t="shared" si="0"/>
        <v>0</v>
      </c>
      <c r="E10" s="16">
        <v>501623533</v>
      </c>
      <c r="F10" s="22"/>
    </row>
    <row r="11" spans="1:8" s="23" customFormat="1" ht="40.5" customHeight="1" x14ac:dyDescent="0.25">
      <c r="A11" s="5" t="s">
        <v>59</v>
      </c>
      <c r="B11" s="11" t="s">
        <v>27</v>
      </c>
      <c r="C11" s="10">
        <f>C12</f>
        <v>12020291.5</v>
      </c>
      <c r="D11" s="25">
        <f t="shared" si="0"/>
        <v>0</v>
      </c>
      <c r="E11" s="10">
        <f>E12</f>
        <v>12020291.5</v>
      </c>
      <c r="F11" s="22"/>
    </row>
    <row r="12" spans="1:8" s="23" customFormat="1" ht="41.45" customHeight="1" x14ac:dyDescent="0.25">
      <c r="A12" s="14" t="s">
        <v>21</v>
      </c>
      <c r="B12" s="12" t="s">
        <v>28</v>
      </c>
      <c r="C12" s="16">
        <v>12020291.5</v>
      </c>
      <c r="D12" s="25">
        <f t="shared" si="0"/>
        <v>0</v>
      </c>
      <c r="E12" s="16">
        <v>12020291.5</v>
      </c>
      <c r="F12" s="22"/>
    </row>
    <row r="13" spans="1:8" s="23" customFormat="1" ht="21.75" customHeight="1" x14ac:dyDescent="0.25">
      <c r="A13" s="7" t="s">
        <v>60</v>
      </c>
      <c r="B13" s="11" t="s">
        <v>46</v>
      </c>
      <c r="C13" s="10">
        <f>C14+C15+C16+C17</f>
        <v>100299948</v>
      </c>
      <c r="D13" s="25">
        <f t="shared" si="0"/>
        <v>0</v>
      </c>
      <c r="E13" s="10">
        <f>E14+E15+E16+E17</f>
        <v>100299948</v>
      </c>
      <c r="F13" s="22"/>
    </row>
    <row r="14" spans="1:8" s="23" customFormat="1" ht="39.75" customHeight="1" x14ac:dyDescent="0.25">
      <c r="A14" s="2" t="s">
        <v>44</v>
      </c>
      <c r="B14" s="12" t="s">
        <v>47</v>
      </c>
      <c r="C14" s="16">
        <v>90897450</v>
      </c>
      <c r="D14" s="25">
        <f t="shared" si="0"/>
        <v>0</v>
      </c>
      <c r="E14" s="16">
        <v>90897450</v>
      </c>
      <c r="F14" s="22"/>
    </row>
    <row r="15" spans="1:8" s="23" customFormat="1" ht="40.5" hidden="1" customHeight="1" x14ac:dyDescent="0.25">
      <c r="A15" s="2" t="s">
        <v>56</v>
      </c>
      <c r="B15" s="12" t="s">
        <v>48</v>
      </c>
      <c r="C15" s="16"/>
      <c r="D15" s="25">
        <f t="shared" si="0"/>
        <v>0</v>
      </c>
      <c r="E15" s="16"/>
      <c r="F15" s="22"/>
    </row>
    <row r="16" spans="1:8" s="23" customFormat="1" ht="24" customHeight="1" x14ac:dyDescent="0.25">
      <c r="A16" s="2" t="s">
        <v>57</v>
      </c>
      <c r="B16" s="12" t="s">
        <v>49</v>
      </c>
      <c r="C16" s="16">
        <v>55998</v>
      </c>
      <c r="D16" s="25">
        <f t="shared" si="0"/>
        <v>0</v>
      </c>
      <c r="E16" s="16">
        <v>55998</v>
      </c>
      <c r="F16" s="22"/>
    </row>
    <row r="17" spans="1:6" s="23" customFormat="1" ht="41.45" customHeight="1" x14ac:dyDescent="0.25">
      <c r="A17" s="2" t="s">
        <v>45</v>
      </c>
      <c r="B17" s="12" t="s">
        <v>50</v>
      </c>
      <c r="C17" s="16">
        <v>9346500</v>
      </c>
      <c r="D17" s="25">
        <f t="shared" si="0"/>
        <v>0</v>
      </c>
      <c r="E17" s="16">
        <v>9346500</v>
      </c>
      <c r="F17" s="22"/>
    </row>
    <row r="18" spans="1:6" s="23" customFormat="1" ht="21.75" customHeight="1" x14ac:dyDescent="0.25">
      <c r="A18" s="5" t="s">
        <v>61</v>
      </c>
      <c r="B18" s="11" t="s">
        <v>29</v>
      </c>
      <c r="C18" s="13">
        <f>C19+C20</f>
        <v>7878300</v>
      </c>
      <c r="D18" s="25">
        <f t="shared" si="0"/>
        <v>0</v>
      </c>
      <c r="E18" s="13">
        <f>E19+E20</f>
        <v>7878300</v>
      </c>
      <c r="F18" s="22"/>
    </row>
    <row r="19" spans="1:6" s="23" customFormat="1" ht="21" customHeight="1" x14ac:dyDescent="0.25">
      <c r="A19" s="14" t="s">
        <v>17</v>
      </c>
      <c r="B19" s="12" t="s">
        <v>30</v>
      </c>
      <c r="C19" s="15">
        <v>7878300</v>
      </c>
      <c r="D19" s="25">
        <f t="shared" si="0"/>
        <v>0</v>
      </c>
      <c r="E19" s="15">
        <v>7878300</v>
      </c>
      <c r="F19" s="22"/>
    </row>
    <row r="20" spans="1:6" s="23" customFormat="1" ht="19.899999999999999" hidden="1" customHeight="1" x14ac:dyDescent="0.25">
      <c r="A20" s="14" t="s">
        <v>18</v>
      </c>
      <c r="B20" s="12" t="s">
        <v>31</v>
      </c>
      <c r="C20" s="15"/>
      <c r="D20" s="25">
        <f t="shared" si="0"/>
        <v>0</v>
      </c>
      <c r="E20" s="15"/>
      <c r="F20" s="22"/>
    </row>
    <row r="21" spans="1:6" s="23" customFormat="1" ht="40.9" hidden="1" customHeight="1" x14ac:dyDescent="0.25">
      <c r="A21" s="5" t="s">
        <v>12</v>
      </c>
      <c r="B21" s="11" t="s">
        <v>32</v>
      </c>
      <c r="C21" s="13">
        <f>C22+C23</f>
        <v>0</v>
      </c>
      <c r="D21" s="25">
        <f t="shared" si="0"/>
        <v>0</v>
      </c>
      <c r="E21" s="13">
        <f>E22+E23</f>
        <v>0</v>
      </c>
      <c r="F21" s="22"/>
    </row>
    <row r="22" spans="1:6" s="23" customFormat="1" ht="19.149999999999999" hidden="1" customHeight="1" x14ac:dyDescent="0.25">
      <c r="A22" s="14" t="s">
        <v>19</v>
      </c>
      <c r="B22" s="12" t="s">
        <v>33</v>
      </c>
      <c r="C22" s="15"/>
      <c r="D22" s="25">
        <f t="shared" si="0"/>
        <v>0</v>
      </c>
      <c r="E22" s="15"/>
      <c r="F22" s="22"/>
    </row>
    <row r="23" spans="1:6" s="23" customFormat="1" ht="38.450000000000003" hidden="1" customHeight="1" x14ac:dyDescent="0.25">
      <c r="A23" s="14" t="s">
        <v>20</v>
      </c>
      <c r="B23" s="12" t="s">
        <v>34</v>
      </c>
      <c r="C23" s="15"/>
      <c r="D23" s="25">
        <f t="shared" si="0"/>
        <v>0</v>
      </c>
      <c r="E23" s="15"/>
      <c r="F23" s="22"/>
    </row>
    <row r="24" spans="1:6" s="23" customFormat="1" ht="21" customHeight="1" x14ac:dyDescent="0.25">
      <c r="A24" s="5" t="s">
        <v>2</v>
      </c>
      <c r="B24" s="11" t="s">
        <v>35</v>
      </c>
      <c r="C24" s="13">
        <v>8608100</v>
      </c>
      <c r="D24" s="25">
        <f t="shared" si="0"/>
        <v>0</v>
      </c>
      <c r="E24" s="13">
        <v>8608100</v>
      </c>
      <c r="F24" s="22"/>
    </row>
    <row r="25" spans="1:6" s="23" customFormat="1" ht="37.5" hidden="1" x14ac:dyDescent="0.25">
      <c r="A25" s="5" t="s">
        <v>3</v>
      </c>
      <c r="B25" s="11" t="s">
        <v>36</v>
      </c>
      <c r="C25" s="13"/>
      <c r="D25" s="25">
        <f t="shared" si="0"/>
        <v>0</v>
      </c>
      <c r="E25" s="13"/>
      <c r="F25" s="22"/>
    </row>
    <row r="26" spans="1:6" s="23" customFormat="1" ht="21" customHeight="1" x14ac:dyDescent="0.25">
      <c r="A26" s="5" t="s">
        <v>14</v>
      </c>
      <c r="B26" s="12"/>
      <c r="C26" s="13">
        <f>C27+C28+C29+C30+C31+C32+C33</f>
        <v>31677837</v>
      </c>
      <c r="D26" s="25">
        <f t="shared" si="0"/>
        <v>10000</v>
      </c>
      <c r="E26" s="13">
        <f>E27+E28+E29+E30+E31+E32+E33</f>
        <v>31687837</v>
      </c>
      <c r="F26" s="22"/>
    </row>
    <row r="27" spans="1:6" s="23" customFormat="1" ht="38.450000000000003" customHeight="1" x14ac:dyDescent="0.25">
      <c r="A27" s="14" t="s">
        <v>4</v>
      </c>
      <c r="B27" s="12" t="s">
        <v>37</v>
      </c>
      <c r="C27" s="15">
        <v>4871000</v>
      </c>
      <c r="D27" s="25">
        <f t="shared" si="0"/>
        <v>0</v>
      </c>
      <c r="E27" s="15">
        <v>4871000</v>
      </c>
      <c r="F27" s="22"/>
    </row>
    <row r="28" spans="1:6" s="23" customFormat="1" ht="25.5" customHeight="1" x14ac:dyDescent="0.25">
      <c r="A28" s="14" t="s">
        <v>5</v>
      </c>
      <c r="B28" s="12" t="s">
        <v>38</v>
      </c>
      <c r="C28" s="15">
        <v>1600200</v>
      </c>
      <c r="D28" s="25">
        <f t="shared" si="0"/>
        <v>0</v>
      </c>
      <c r="E28" s="15">
        <v>1600200</v>
      </c>
      <c r="F28" s="22"/>
    </row>
    <row r="29" spans="1:6" s="23" customFormat="1" ht="37.5" x14ac:dyDescent="0.25">
      <c r="A29" s="14" t="s">
        <v>6</v>
      </c>
      <c r="B29" s="12" t="s">
        <v>39</v>
      </c>
      <c r="C29" s="15">
        <v>21706637</v>
      </c>
      <c r="D29" s="25">
        <f t="shared" si="0"/>
        <v>0</v>
      </c>
      <c r="E29" s="15">
        <v>21706637</v>
      </c>
      <c r="F29" s="22"/>
    </row>
    <row r="30" spans="1:6" s="23" customFormat="1" ht="38.25" customHeight="1" x14ac:dyDescent="0.25">
      <c r="A30" s="14" t="s">
        <v>7</v>
      </c>
      <c r="B30" s="12" t="s">
        <v>40</v>
      </c>
      <c r="C30" s="15">
        <v>2000000</v>
      </c>
      <c r="D30" s="25">
        <f t="shared" si="0"/>
        <v>0</v>
      </c>
      <c r="E30" s="15">
        <v>2000000</v>
      </c>
      <c r="F30" s="22"/>
    </row>
    <row r="31" spans="1:6" s="23" customFormat="1" ht="21.6" hidden="1" customHeight="1" x14ac:dyDescent="0.25">
      <c r="A31" s="14" t="s">
        <v>8</v>
      </c>
      <c r="B31" s="12" t="s">
        <v>41</v>
      </c>
      <c r="C31" s="15"/>
      <c r="D31" s="25">
        <f t="shared" si="0"/>
        <v>0</v>
      </c>
      <c r="E31" s="15"/>
      <c r="F31" s="22"/>
    </row>
    <row r="32" spans="1:6" s="23" customFormat="1" ht="18" customHeight="1" x14ac:dyDescent="0.25">
      <c r="A32" s="14" t="s">
        <v>9</v>
      </c>
      <c r="B32" s="12" t="s">
        <v>42</v>
      </c>
      <c r="C32" s="15">
        <v>1500000</v>
      </c>
      <c r="D32" s="25">
        <f t="shared" si="0"/>
        <v>0</v>
      </c>
      <c r="E32" s="15">
        <v>1500000</v>
      </c>
      <c r="F32" s="22"/>
    </row>
    <row r="33" spans="1:6" s="23" customFormat="1" ht="21.6" customHeight="1" x14ac:dyDescent="0.25">
      <c r="A33" s="14" t="s">
        <v>10</v>
      </c>
      <c r="B33" s="12" t="s">
        <v>43</v>
      </c>
      <c r="C33" s="15"/>
      <c r="D33" s="25">
        <f t="shared" si="0"/>
        <v>10000</v>
      </c>
      <c r="E33" s="15">
        <v>10000</v>
      </c>
      <c r="F33" s="22"/>
    </row>
    <row r="34" spans="1:6" s="23" customFormat="1" ht="60.75" customHeight="1" x14ac:dyDescent="0.25">
      <c r="A34" s="5" t="s">
        <v>51</v>
      </c>
      <c r="B34" s="11" t="s">
        <v>52</v>
      </c>
      <c r="C34" s="13">
        <v>971850892.98000002</v>
      </c>
      <c r="D34" s="25">
        <f t="shared" si="0"/>
        <v>31241562.24000001</v>
      </c>
      <c r="E34" s="13">
        <v>1003092455.22</v>
      </c>
      <c r="F34" s="22"/>
    </row>
    <row r="35" spans="1:6" ht="24.75" customHeight="1" x14ac:dyDescent="0.3">
      <c r="A35" s="5" t="s">
        <v>53</v>
      </c>
      <c r="B35" s="1" t="s">
        <v>54</v>
      </c>
      <c r="C35" s="6">
        <v>2000000</v>
      </c>
      <c r="D35" s="25">
        <f t="shared" si="0"/>
        <v>1746700</v>
      </c>
      <c r="E35" s="6">
        <v>3746700</v>
      </c>
    </row>
  </sheetData>
  <mergeCells count="2">
    <mergeCell ref="A2:E2"/>
    <mergeCell ref="B1:E1"/>
  </mergeCells>
  <pageMargins left="1.0236220472440944" right="0.43307086614173229" top="0.94488188976377963" bottom="0.35433070866141736" header="0.51181102362204722" footer="0.31496062992125984"/>
  <pageSetup paperSize="9" scale="64" firstPageNumber="4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User</cp:lastModifiedBy>
  <cp:lastPrinted>2025-08-26T14:09:14Z</cp:lastPrinted>
  <dcterms:created xsi:type="dcterms:W3CDTF">2017-10-23T09:06:05Z</dcterms:created>
  <dcterms:modified xsi:type="dcterms:W3CDTF">2025-08-26T14:09:19Z</dcterms:modified>
</cp:coreProperties>
</file>