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105" windowWidth="16665" windowHeight="981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_xlnm.Print_Titles" localSheetId="1">'виды ремонта'!$3:$7</definedName>
    <definedName name="_xlnm.Print_Titles" localSheetId="0">'перечень МКД'!$3:$7</definedName>
    <definedName name="_xlnm.Print_Area" localSheetId="2">показатели!$A$1:$F$13</definedName>
    <definedName name="Перечень">#REF!</definedName>
    <definedName name="Перечень2">#REF!</definedName>
    <definedName name="Перечень3">#REF!</definedName>
  </definedNames>
  <calcPr calcId="125725" calcMode="manual"/>
</workbook>
</file>

<file path=xl/calcChain.xml><?xml version="1.0" encoding="utf-8"?>
<calcChain xmlns="http://schemas.openxmlformats.org/spreadsheetml/2006/main">
  <c r="V17" i="4"/>
  <c r="W17"/>
  <c r="M17" i="1"/>
  <c r="L17"/>
  <c r="K17"/>
  <c r="J17"/>
  <c r="N17"/>
  <c r="I17" i="4"/>
  <c r="S17"/>
  <c r="R17" i="1"/>
  <c r="R34"/>
  <c r="N34"/>
  <c r="M34"/>
  <c r="L34"/>
  <c r="K34"/>
  <c r="J34"/>
  <c r="S33"/>
  <c r="S32"/>
  <c r="I33" i="4"/>
  <c r="I32"/>
  <c r="R34"/>
  <c r="S34"/>
  <c r="AC34"/>
  <c r="M30" i="1"/>
  <c r="K30"/>
  <c r="L30"/>
  <c r="R30"/>
  <c r="N30"/>
  <c r="J30"/>
  <c r="I30" i="4"/>
  <c r="W30"/>
  <c r="V30"/>
  <c r="I34" l="1"/>
  <c r="AC30"/>
  <c r="R30"/>
  <c r="S30"/>
  <c r="L30" l="1"/>
  <c r="J30"/>
  <c r="AC17"/>
  <c r="R17"/>
  <c r="Q17" i="1" l="1"/>
  <c r="P17"/>
  <c r="O17"/>
  <c r="Q19" l="1"/>
  <c r="P19"/>
  <c r="O19"/>
  <c r="O20" l="1"/>
  <c r="O21" s="1"/>
  <c r="Q20"/>
  <c r="Q21" s="1"/>
  <c r="P20"/>
  <c r="O22" l="1"/>
  <c r="O23" s="1"/>
  <c r="P21"/>
  <c r="P22" s="1"/>
  <c r="Q22"/>
  <c r="O24" l="1"/>
  <c r="O25" s="1"/>
  <c r="P23"/>
  <c r="P24" s="1"/>
  <c r="Q23"/>
  <c r="P25" l="1"/>
  <c r="P30" s="1"/>
  <c r="O26"/>
  <c r="O27" s="1"/>
  <c r="O30"/>
  <c r="Q24"/>
  <c r="Q25" s="1"/>
  <c r="Q26" s="1"/>
  <c r="Q27" s="1"/>
  <c r="Q28" s="1"/>
  <c r="Q29" s="1"/>
  <c r="P26" l="1"/>
  <c r="P27" s="1"/>
  <c r="P28" s="1"/>
  <c r="P29" s="1"/>
  <c r="O28"/>
  <c r="O29" s="1"/>
  <c r="Q30"/>
  <c r="Q32" s="1"/>
  <c r="P33" l="1"/>
  <c r="P34" s="1"/>
  <c r="P32"/>
  <c r="O32"/>
  <c r="O33" s="1"/>
  <c r="O34" s="1"/>
  <c r="Q33"/>
  <c r="Q34" s="1"/>
</calcChain>
</file>

<file path=xl/sharedStrings.xml><?xml version="1.0" encoding="utf-8"?>
<sst xmlns="http://schemas.openxmlformats.org/spreadsheetml/2006/main" count="320" uniqueCount="87">
  <si>
    <t>Х</t>
  </si>
  <si>
    <t>руб./кв.м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</si>
  <si>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</si>
  <si>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</si>
  <si>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</si>
  <si>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</si>
  <si>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</si>
  <si>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</si>
  <si>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</si>
  <si>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</si>
  <si>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</si>
  <si>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</si>
  <si>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</si>
  <si>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</si>
  <si>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</si>
  <si>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</si>
  <si>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</si>
  <si>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№ п/п</t>
  </si>
  <si>
    <t>куб.м.</t>
  </si>
  <si>
    <t>кв.м.</t>
  </si>
  <si>
    <t>ед.</t>
  </si>
  <si>
    <t>№ п\п</t>
  </si>
  <si>
    <t>Количество МКД</t>
  </si>
  <si>
    <t>Перечень многоквартирных домов, которые подлежат капитальному ремонту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</si>
  <si>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</si>
  <si>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</si>
  <si>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</si>
  <si>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</si>
  <si>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</si>
  <si>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</si>
  <si>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</si>
  <si>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</si>
  <si>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</si>
  <si>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</si>
  <si>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</si>
  <si>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</si>
  <si>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</si>
  <si>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</si>
  <si>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</si>
  <si>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</si>
  <si>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</si>
  <si>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</si>
  <si>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</si>
  <si>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Стоимость капиталь-ного ремонта ВСЕГО</t>
  </si>
  <si>
    <t>-</t>
  </si>
  <si>
    <t>Строительный контроль</t>
  </si>
  <si>
    <t>холодного водоснабженя</t>
  </si>
  <si>
    <t>горячего водоснабжения</t>
  </si>
  <si>
    <t>водоотведения</t>
  </si>
  <si>
    <t>теплоснабжения</t>
  </si>
  <si>
    <t>газоснабжения</t>
  </si>
  <si>
    <t>электроснабжения</t>
  </si>
  <si>
    <t>Ремонт, замена, модернизация лифтов, ремонт лифтовых шахт, машинных и блочных помещений</t>
  </si>
  <si>
    <t>Разработка проектной документации в случаях, установленных законодательством, проектно-сметной, сметной документации</t>
  </si>
  <si>
    <t>Проведение государственной экспертизы проектной документации в случае, если проведение государственной экспертизы проектной документации предусмотрено законодательством</t>
  </si>
  <si>
    <t>руб.</t>
  </si>
  <si>
    <t>Год ввода в эксплуатацию</t>
  </si>
  <si>
    <t xml:space="preserve">Реестр многоквартирных домов, включенных в Перечень многоквартирных домов, которые подлежат капитальному ремонту, 
с указанием услуг и (или) работ по капитальному ремонту многоквартирных домов, а также стоимости таких услуг и (или) работ </t>
  </si>
  <si>
    <t>Водоснабжения</t>
  </si>
  <si>
    <t>Усиление несущих и ненесущих строительных конструкций</t>
  </si>
  <si>
    <t>Ремонт подвальных помещений, относящихся к общему имуществу в МКД, отмостки</t>
  </si>
  <si>
    <t>город</t>
  </si>
  <si>
    <t>Людиново</t>
  </si>
  <si>
    <t>улица</t>
  </si>
  <si>
    <t>Московская</t>
  </si>
  <si>
    <t>Урицкого</t>
  </si>
  <si>
    <t>Козлова</t>
  </si>
  <si>
    <t>Гогиберидзе</t>
  </si>
  <si>
    <t>Рагули</t>
  </si>
  <si>
    <t>Герцена</t>
  </si>
  <si>
    <t>Щербакова</t>
  </si>
  <si>
    <t>Ленина</t>
  </si>
  <si>
    <t>12.2023</t>
  </si>
  <si>
    <t>Кропоткина</t>
  </si>
  <si>
    <t>Энгельса</t>
  </si>
  <si>
    <t>Фокина</t>
  </si>
  <si>
    <t>Маяковского</t>
  </si>
  <si>
    <t>Трудовые Резервы</t>
  </si>
  <si>
    <t>12.2024</t>
  </si>
  <si>
    <t>Пл.Победы</t>
  </si>
  <si>
    <t>12.2025</t>
  </si>
  <si>
    <t>Итого по МР "Город Людиново и Людиновский район"</t>
  </si>
  <si>
    <t>Пл. Победы</t>
  </si>
  <si>
    <t>Л.Толстого</t>
  </si>
  <si>
    <t xml:space="preserve">Приложение № 3
к постановлению администрации муниципального района  "Город Людиново и людиновский район"
от 21.03.2023 №  246   </t>
  </si>
  <si>
    <t xml:space="preserve">                      Приложение № 2
к постановлению администрации муниципального района  "Город Людиново и людиновский район"
от 21.03.2023  №  246                            
</t>
  </si>
  <si>
    <t xml:space="preserve">Приложение № 1
к постановлению администрации муниципального района                                                                                                                                                                    "Город Людиново и людиновский район"
от 21.03.2023 №  246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</si>
</sst>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3" fillId="0" borderId="0"/>
  </cellStyleXfs>
  <cellXfs count="99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14" fillId="0" borderId="1" xfId="8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16" fillId="0" borderId="0" xfId="0" applyFont="1"/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0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0" borderId="0" xfId="0" applyFont="1"/>
    <xf numFmtId="0" fontId="10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4" fontId="18" fillId="0" borderId="1" xfId="0" applyNumberFormat="1" applyFont="1" applyBorder="1" applyAlignment="1">
      <alignment vertical="center"/>
    </xf>
    <xf numFmtId="0" fontId="10" fillId="0" borderId="9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2" fillId="0" borderId="3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7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9" fillId="0" borderId="5" xfId="0" applyFont="1" applyFill="1" applyBorder="1" applyAlignment="1">
      <alignment horizontal="center" vertical="center" textRotation="90" wrapText="1"/>
    </xf>
    <xf numFmtId="0" fontId="9" fillId="0" borderId="4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0" fillId="0" borderId="0" xfId="0" applyFont="1" applyAlignment="1">
      <alignment horizontal="right" vertical="top" wrapText="1"/>
    </xf>
    <xf numFmtId="0" fontId="19" fillId="0" borderId="8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1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U36"/>
  <sheetViews>
    <sheetView tabSelected="1" view="pageBreakPreview" zoomScaleNormal="100" zoomScaleSheetLayoutView="100" workbookViewId="0">
      <selection activeCell="A2" sqref="A2:U2"/>
    </sheetView>
  </sheetViews>
  <sheetFormatPr defaultRowHeight="15.75"/>
  <cols>
    <col min="1" max="1" width="3.85546875" style="22" customWidth="1"/>
    <col min="2" max="2" width="10" style="22" customWidth="1"/>
    <col min="3" max="3" width="15.85546875" style="22" customWidth="1"/>
    <col min="4" max="4" width="10.85546875" style="22" customWidth="1"/>
    <col min="5" max="5" width="20.140625" style="22" customWidth="1"/>
    <col min="6" max="6" width="5.28515625" style="22" customWidth="1"/>
    <col min="7" max="7" width="4.5703125" style="22" customWidth="1"/>
    <col min="8" max="8" width="5.28515625" style="22" customWidth="1"/>
    <col min="9" max="9" width="6.140625" style="22" customWidth="1"/>
    <col min="10" max="10" width="10.28515625" style="22" customWidth="1"/>
    <col min="11" max="11" width="10.140625" style="22" customWidth="1"/>
    <col min="12" max="12" width="12.42578125" style="22" customWidth="1"/>
    <col min="13" max="13" width="9" style="22" customWidth="1"/>
    <col min="14" max="14" width="16.7109375" style="22" customWidth="1"/>
    <col min="15" max="15" width="10.5703125" style="22" bestFit="1" customWidth="1"/>
    <col min="16" max="16" width="9.28515625" style="22" customWidth="1"/>
    <col min="17" max="17" width="6.85546875" style="22" customWidth="1"/>
    <col min="18" max="18" width="17.140625" style="22" customWidth="1"/>
    <col min="19" max="19" width="9.85546875" style="22" customWidth="1"/>
    <col min="20" max="20" width="12.28515625" style="22" customWidth="1"/>
    <col min="21" max="21" width="10.85546875" style="22" customWidth="1"/>
    <col min="22" max="16384" width="9.140625" style="22"/>
  </cols>
  <sheetData>
    <row r="1" spans="1:21" ht="67.5" customHeight="1">
      <c r="K1" s="75" t="s">
        <v>86</v>
      </c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27" customHeight="1">
      <c r="A2" s="76" t="s">
        <v>23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59.25" customHeight="1">
      <c r="A3" s="77" t="s">
        <v>17</v>
      </c>
      <c r="B3" s="68" t="s">
        <v>37</v>
      </c>
      <c r="C3" s="68"/>
      <c r="D3" s="68"/>
      <c r="E3" s="68"/>
      <c r="F3" s="68"/>
      <c r="G3" s="68"/>
      <c r="H3" s="68"/>
      <c r="I3" s="69" t="s">
        <v>56</v>
      </c>
      <c r="J3" s="69" t="s">
        <v>16</v>
      </c>
      <c r="K3" s="72" t="s">
        <v>15</v>
      </c>
      <c r="L3" s="74"/>
      <c r="M3" s="69" t="s">
        <v>14</v>
      </c>
      <c r="N3" s="72" t="s">
        <v>13</v>
      </c>
      <c r="O3" s="73"/>
      <c r="P3" s="73"/>
      <c r="Q3" s="73"/>
      <c r="R3" s="74"/>
      <c r="S3" s="69" t="s">
        <v>12</v>
      </c>
      <c r="T3" s="69" t="s">
        <v>11</v>
      </c>
      <c r="U3" s="69" t="s">
        <v>10</v>
      </c>
    </row>
    <row r="4" spans="1:21" ht="15" customHeight="1">
      <c r="A4" s="78"/>
      <c r="B4" s="69" t="s">
        <v>24</v>
      </c>
      <c r="C4" s="69" t="s">
        <v>36</v>
      </c>
      <c r="D4" s="69" t="s">
        <v>34</v>
      </c>
      <c r="E4" s="69" t="s">
        <v>25</v>
      </c>
      <c r="F4" s="69" t="s">
        <v>26</v>
      </c>
      <c r="G4" s="69" t="s">
        <v>27</v>
      </c>
      <c r="H4" s="69" t="s">
        <v>28</v>
      </c>
      <c r="I4" s="70"/>
      <c r="J4" s="70"/>
      <c r="K4" s="69" t="s">
        <v>8</v>
      </c>
      <c r="L4" s="69" t="s">
        <v>9</v>
      </c>
      <c r="M4" s="70"/>
      <c r="N4" s="69" t="s">
        <v>8</v>
      </c>
      <c r="O4" s="72" t="s">
        <v>7</v>
      </c>
      <c r="P4" s="73"/>
      <c r="Q4" s="73"/>
      <c r="R4" s="74"/>
      <c r="S4" s="70"/>
      <c r="T4" s="70"/>
      <c r="U4" s="70"/>
    </row>
    <row r="5" spans="1:21" ht="210.75" customHeight="1">
      <c r="A5" s="78"/>
      <c r="B5" s="70"/>
      <c r="C5" s="70"/>
      <c r="D5" s="70"/>
      <c r="E5" s="70"/>
      <c r="F5" s="70"/>
      <c r="G5" s="70"/>
      <c r="H5" s="70"/>
      <c r="I5" s="70"/>
      <c r="J5" s="71"/>
      <c r="K5" s="71"/>
      <c r="L5" s="71"/>
      <c r="M5" s="71"/>
      <c r="N5" s="71"/>
      <c r="O5" s="51" t="s">
        <v>42</v>
      </c>
      <c r="P5" s="51" t="s">
        <v>6</v>
      </c>
      <c r="Q5" s="51" t="s">
        <v>5</v>
      </c>
      <c r="R5" s="51" t="s">
        <v>4</v>
      </c>
      <c r="S5" s="71"/>
      <c r="T5" s="71"/>
      <c r="U5" s="70"/>
    </row>
    <row r="6" spans="1:21">
      <c r="A6" s="79"/>
      <c r="B6" s="71"/>
      <c r="C6" s="71"/>
      <c r="D6" s="71"/>
      <c r="E6" s="71"/>
      <c r="F6" s="71"/>
      <c r="G6" s="71"/>
      <c r="H6" s="71"/>
      <c r="I6" s="71"/>
      <c r="J6" s="50" t="s">
        <v>3</v>
      </c>
      <c r="K6" s="50" t="s">
        <v>3</v>
      </c>
      <c r="L6" s="50" t="s">
        <v>3</v>
      </c>
      <c r="M6" s="50" t="s">
        <v>2</v>
      </c>
      <c r="N6" s="50" t="s">
        <v>55</v>
      </c>
      <c r="O6" s="50" t="s">
        <v>55</v>
      </c>
      <c r="P6" s="50" t="s">
        <v>55</v>
      </c>
      <c r="Q6" s="50" t="s">
        <v>55</v>
      </c>
      <c r="R6" s="50" t="s">
        <v>55</v>
      </c>
      <c r="S6" s="50" t="s">
        <v>1</v>
      </c>
      <c r="T6" s="50" t="s">
        <v>1</v>
      </c>
      <c r="U6" s="71"/>
    </row>
    <row r="7" spans="1:2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</row>
    <row r="8" spans="1:21">
      <c r="A8" s="63">
        <v>2023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</row>
    <row r="9" spans="1:21">
      <c r="A9" s="50">
        <v>1</v>
      </c>
      <c r="B9" s="50" t="s">
        <v>61</v>
      </c>
      <c r="C9" s="50" t="s">
        <v>62</v>
      </c>
      <c r="D9" s="50" t="s">
        <v>63</v>
      </c>
      <c r="E9" s="16" t="s">
        <v>64</v>
      </c>
      <c r="F9" s="50">
        <v>23</v>
      </c>
      <c r="G9" s="50"/>
      <c r="H9" s="9"/>
      <c r="I9" s="8">
        <v>1990</v>
      </c>
      <c r="J9" s="18">
        <v>2812.7</v>
      </c>
      <c r="K9" s="18">
        <v>2811.2</v>
      </c>
      <c r="L9" s="18">
        <v>2811.2</v>
      </c>
      <c r="M9" s="8">
        <v>123</v>
      </c>
      <c r="N9" s="18">
        <v>9729426</v>
      </c>
      <c r="O9" s="8">
        <v>0</v>
      </c>
      <c r="P9" s="8">
        <v>0</v>
      </c>
      <c r="Q9" s="8">
        <v>0</v>
      </c>
      <c r="R9" s="18">
        <v>9729426</v>
      </c>
      <c r="S9" s="18">
        <v>3460.95</v>
      </c>
      <c r="T9" s="18">
        <v>10786</v>
      </c>
      <c r="U9" s="19" t="s">
        <v>72</v>
      </c>
    </row>
    <row r="10" spans="1:21">
      <c r="A10" s="50">
        <v>2</v>
      </c>
      <c r="B10" s="50" t="s">
        <v>61</v>
      </c>
      <c r="C10" s="50" t="s">
        <v>62</v>
      </c>
      <c r="D10" s="50" t="s">
        <v>63</v>
      </c>
      <c r="E10" s="16" t="s">
        <v>65</v>
      </c>
      <c r="F10" s="50">
        <v>22</v>
      </c>
      <c r="G10" s="50"/>
      <c r="H10" s="9"/>
      <c r="I10" s="8">
        <v>1971</v>
      </c>
      <c r="J10" s="18">
        <v>4522.8999999999996</v>
      </c>
      <c r="K10" s="18">
        <v>4522.8999999999996</v>
      </c>
      <c r="L10" s="18">
        <v>3105.5</v>
      </c>
      <c r="M10" s="8">
        <v>148</v>
      </c>
      <c r="N10" s="18">
        <v>14473326</v>
      </c>
      <c r="O10" s="8">
        <v>0</v>
      </c>
      <c r="P10" s="8">
        <v>0</v>
      </c>
      <c r="Q10" s="8">
        <v>0</v>
      </c>
      <c r="R10" s="18">
        <v>14473326</v>
      </c>
      <c r="S10" s="18">
        <v>3200</v>
      </c>
      <c r="T10" s="18">
        <v>10786</v>
      </c>
      <c r="U10" s="19" t="s">
        <v>72</v>
      </c>
    </row>
    <row r="11" spans="1:21">
      <c r="A11" s="50">
        <v>3</v>
      </c>
      <c r="B11" s="50" t="s">
        <v>61</v>
      </c>
      <c r="C11" s="50" t="s">
        <v>62</v>
      </c>
      <c r="D11" s="50" t="s">
        <v>63</v>
      </c>
      <c r="E11" s="16" t="s">
        <v>66</v>
      </c>
      <c r="F11" s="50">
        <v>18</v>
      </c>
      <c r="G11" s="50"/>
      <c r="H11" s="9"/>
      <c r="I11" s="8">
        <v>1977</v>
      </c>
      <c r="J11" s="18">
        <v>4508.7</v>
      </c>
      <c r="K11" s="18">
        <v>3467.7</v>
      </c>
      <c r="L11" s="18">
        <v>3467.7</v>
      </c>
      <c r="M11" s="8">
        <v>305</v>
      </c>
      <c r="N11" s="18">
        <v>9908640</v>
      </c>
      <c r="O11" s="8">
        <v>0</v>
      </c>
      <c r="P11" s="8">
        <v>0</v>
      </c>
      <c r="Q11" s="8">
        <v>0</v>
      </c>
      <c r="R11" s="18">
        <v>9908640</v>
      </c>
      <c r="S11" s="18">
        <v>2857.41</v>
      </c>
      <c r="T11" s="18">
        <v>10786</v>
      </c>
      <c r="U11" s="19" t="s">
        <v>72</v>
      </c>
    </row>
    <row r="12" spans="1:21">
      <c r="A12" s="50">
        <v>4</v>
      </c>
      <c r="B12" s="50" t="s">
        <v>61</v>
      </c>
      <c r="C12" s="50" t="s">
        <v>62</v>
      </c>
      <c r="D12" s="50" t="s">
        <v>63</v>
      </c>
      <c r="E12" s="16" t="s">
        <v>67</v>
      </c>
      <c r="F12" s="50">
        <v>32</v>
      </c>
      <c r="G12" s="50"/>
      <c r="H12" s="9"/>
      <c r="I12" s="8">
        <v>1979</v>
      </c>
      <c r="J12" s="18">
        <v>3398.2</v>
      </c>
      <c r="K12" s="18">
        <v>3398.2</v>
      </c>
      <c r="L12" s="18">
        <v>2384.1999999999998</v>
      </c>
      <c r="M12" s="8">
        <v>115</v>
      </c>
      <c r="N12" s="18">
        <v>11806200</v>
      </c>
      <c r="O12" s="8">
        <v>0</v>
      </c>
      <c r="P12" s="8">
        <v>0</v>
      </c>
      <c r="Q12" s="8">
        <v>0</v>
      </c>
      <c r="R12" s="18">
        <v>11806200</v>
      </c>
      <c r="S12" s="18">
        <v>3474.25</v>
      </c>
      <c r="T12" s="18">
        <v>10786</v>
      </c>
      <c r="U12" s="19" t="s">
        <v>72</v>
      </c>
    </row>
    <row r="13" spans="1:21">
      <c r="A13" s="50">
        <v>5</v>
      </c>
      <c r="B13" s="50" t="s">
        <v>61</v>
      </c>
      <c r="C13" s="50" t="s">
        <v>62</v>
      </c>
      <c r="D13" s="50" t="s">
        <v>63</v>
      </c>
      <c r="E13" s="16" t="s">
        <v>68</v>
      </c>
      <c r="F13" s="50">
        <v>3</v>
      </c>
      <c r="G13" s="50"/>
      <c r="H13" s="9"/>
      <c r="I13" s="8">
        <v>1966</v>
      </c>
      <c r="J13" s="18">
        <v>1261.0999999999999</v>
      </c>
      <c r="K13" s="18">
        <v>1261.0999999999999</v>
      </c>
      <c r="L13" s="18">
        <v>1177</v>
      </c>
      <c r="M13" s="8">
        <v>44</v>
      </c>
      <c r="N13" s="18">
        <v>5691840</v>
      </c>
      <c r="O13" s="8">
        <v>0</v>
      </c>
      <c r="P13" s="8">
        <v>0</v>
      </c>
      <c r="Q13" s="8">
        <v>0</v>
      </c>
      <c r="R13" s="18">
        <v>5691840</v>
      </c>
      <c r="S13" s="18">
        <v>4513.3900000000003</v>
      </c>
      <c r="T13" s="18">
        <v>10786</v>
      </c>
      <c r="U13" s="19" t="s">
        <v>72</v>
      </c>
    </row>
    <row r="14" spans="1:21">
      <c r="A14" s="50">
        <v>6</v>
      </c>
      <c r="B14" s="50" t="s">
        <v>61</v>
      </c>
      <c r="C14" s="50" t="s">
        <v>62</v>
      </c>
      <c r="D14" s="50" t="s">
        <v>63</v>
      </c>
      <c r="E14" s="16" t="s">
        <v>69</v>
      </c>
      <c r="F14" s="50">
        <v>13</v>
      </c>
      <c r="G14" s="50"/>
      <c r="H14" s="9"/>
      <c r="I14" s="8">
        <v>1953</v>
      </c>
      <c r="J14" s="18">
        <v>376.2</v>
      </c>
      <c r="K14" s="18">
        <v>376.2</v>
      </c>
      <c r="L14" s="18">
        <v>376.2</v>
      </c>
      <c r="M14" s="8">
        <v>13</v>
      </c>
      <c r="N14" s="18">
        <v>241860</v>
      </c>
      <c r="O14" s="8">
        <v>0</v>
      </c>
      <c r="P14" s="8">
        <v>0</v>
      </c>
      <c r="Q14" s="8">
        <v>0</v>
      </c>
      <c r="R14" s="18">
        <v>241860</v>
      </c>
      <c r="S14" s="18">
        <v>925.96</v>
      </c>
      <c r="T14" s="18">
        <v>10786</v>
      </c>
      <c r="U14" s="19" t="s">
        <v>72</v>
      </c>
    </row>
    <row r="15" spans="1:21">
      <c r="A15" s="50">
        <v>7</v>
      </c>
      <c r="B15" s="50" t="s">
        <v>61</v>
      </c>
      <c r="C15" s="50" t="s">
        <v>62</v>
      </c>
      <c r="D15" s="50" t="s">
        <v>63</v>
      </c>
      <c r="E15" s="16" t="s">
        <v>70</v>
      </c>
      <c r="F15" s="50">
        <v>14</v>
      </c>
      <c r="G15" s="50"/>
      <c r="H15" s="9"/>
      <c r="I15" s="8">
        <v>1960</v>
      </c>
      <c r="J15" s="18">
        <v>1793.6</v>
      </c>
      <c r="K15" s="18">
        <v>1793.6</v>
      </c>
      <c r="L15" s="18">
        <v>1009.3</v>
      </c>
      <c r="M15" s="8">
        <v>59</v>
      </c>
      <c r="N15" s="18">
        <v>430900</v>
      </c>
      <c r="O15" s="8">
        <v>0</v>
      </c>
      <c r="P15" s="8">
        <v>0</v>
      </c>
      <c r="Q15" s="8">
        <v>0</v>
      </c>
      <c r="R15" s="18">
        <v>430900</v>
      </c>
      <c r="S15" s="18">
        <v>240.24</v>
      </c>
      <c r="T15" s="18">
        <v>10786</v>
      </c>
      <c r="U15" s="19" t="s">
        <v>72</v>
      </c>
    </row>
    <row r="16" spans="1:21">
      <c r="A16" s="50">
        <v>8</v>
      </c>
      <c r="B16" s="50" t="s">
        <v>61</v>
      </c>
      <c r="C16" s="50" t="s">
        <v>62</v>
      </c>
      <c r="D16" s="50" t="s">
        <v>63</v>
      </c>
      <c r="E16" s="16" t="s">
        <v>71</v>
      </c>
      <c r="F16" s="50">
        <v>6</v>
      </c>
      <c r="G16" s="50"/>
      <c r="H16" s="9"/>
      <c r="I16" s="8">
        <v>1960</v>
      </c>
      <c r="J16" s="18">
        <v>1235.0999999999999</v>
      </c>
      <c r="K16" s="18">
        <v>1092.0999999999999</v>
      </c>
      <c r="L16" s="18">
        <v>1092.0999999999999</v>
      </c>
      <c r="M16" s="8">
        <v>52</v>
      </c>
      <c r="N16" s="18">
        <v>5459916</v>
      </c>
      <c r="O16" s="8">
        <v>0</v>
      </c>
      <c r="P16" s="8">
        <v>0</v>
      </c>
      <c r="Q16" s="8">
        <v>0</v>
      </c>
      <c r="R16" s="18">
        <v>5459916</v>
      </c>
      <c r="S16" s="18">
        <v>4999.47</v>
      </c>
      <c r="T16" s="18">
        <v>10786</v>
      </c>
      <c r="U16" s="19" t="s">
        <v>72</v>
      </c>
    </row>
    <row r="17" spans="1:21" ht="27" customHeight="1">
      <c r="A17" s="60" t="s">
        <v>81</v>
      </c>
      <c r="B17" s="61"/>
      <c r="C17" s="61"/>
      <c r="D17" s="61"/>
      <c r="E17" s="61"/>
      <c r="F17" s="61"/>
      <c r="G17" s="61"/>
      <c r="H17" s="62"/>
      <c r="I17" s="20" t="s">
        <v>0</v>
      </c>
      <c r="J17" s="21">
        <f>SUM(J9:J16)</f>
        <v>19908.499999999996</v>
      </c>
      <c r="K17" s="21">
        <f>SUM(K9:K16)</f>
        <v>18723</v>
      </c>
      <c r="L17" s="21">
        <f>SUM(L9:L16)</f>
        <v>15423.199999999999</v>
      </c>
      <c r="M17" s="20">
        <f>SUM(M9:M16)</f>
        <v>859</v>
      </c>
      <c r="N17" s="21">
        <f>SUM(N9:N16)</f>
        <v>57742108</v>
      </c>
      <c r="O17" s="20">
        <f t="shared" ref="O17:Q17" si="0">SUM(O9:O16)</f>
        <v>0</v>
      </c>
      <c r="P17" s="20">
        <f t="shared" si="0"/>
        <v>0</v>
      </c>
      <c r="Q17" s="20">
        <f t="shared" si="0"/>
        <v>0</v>
      </c>
      <c r="R17" s="21">
        <f>SUM(R9:R16)</f>
        <v>57742108</v>
      </c>
      <c r="S17" s="20" t="s">
        <v>0</v>
      </c>
      <c r="T17" s="20" t="s">
        <v>0</v>
      </c>
      <c r="U17" s="20" t="s">
        <v>0</v>
      </c>
    </row>
    <row r="18" spans="1:21">
      <c r="A18" s="63">
        <v>2024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5"/>
    </row>
    <row r="19" spans="1:21">
      <c r="A19" s="50">
        <v>1</v>
      </c>
      <c r="B19" s="50" t="s">
        <v>61</v>
      </c>
      <c r="C19" s="50" t="s">
        <v>62</v>
      </c>
      <c r="D19" s="50" t="s">
        <v>63</v>
      </c>
      <c r="E19" s="16" t="s">
        <v>73</v>
      </c>
      <c r="F19" s="50">
        <v>23</v>
      </c>
      <c r="G19" s="50"/>
      <c r="H19" s="9"/>
      <c r="I19" s="8">
        <v>1982</v>
      </c>
      <c r="J19" s="18">
        <v>3457</v>
      </c>
      <c r="K19" s="18">
        <v>2462.8000000000002</v>
      </c>
      <c r="L19" s="18">
        <v>2462.8000000000002</v>
      </c>
      <c r="M19" s="8">
        <v>210</v>
      </c>
      <c r="N19" s="25">
        <v>13417280</v>
      </c>
      <c r="O19" s="8">
        <f t="shared" ref="O19:Q19" si="1">SUM(O11:O18)</f>
        <v>0</v>
      </c>
      <c r="P19" s="8">
        <f t="shared" si="1"/>
        <v>0</v>
      </c>
      <c r="Q19" s="8">
        <f t="shared" si="1"/>
        <v>0</v>
      </c>
      <c r="R19" s="25">
        <v>13417280</v>
      </c>
      <c r="S19" s="18">
        <v>5447.98</v>
      </c>
      <c r="T19" s="18">
        <v>10786</v>
      </c>
      <c r="U19" s="19" t="s">
        <v>78</v>
      </c>
    </row>
    <row r="20" spans="1:21">
      <c r="A20" s="50">
        <v>2</v>
      </c>
      <c r="B20" s="50" t="s">
        <v>61</v>
      </c>
      <c r="C20" s="50" t="s">
        <v>62</v>
      </c>
      <c r="D20" s="50" t="s">
        <v>63</v>
      </c>
      <c r="E20" s="16" t="s">
        <v>64</v>
      </c>
      <c r="F20" s="50">
        <v>5</v>
      </c>
      <c r="G20" s="50"/>
      <c r="H20" s="9"/>
      <c r="I20" s="8">
        <v>1991</v>
      </c>
      <c r="J20" s="18">
        <v>4634</v>
      </c>
      <c r="K20" s="18">
        <v>3230</v>
      </c>
      <c r="L20" s="18">
        <v>3230</v>
      </c>
      <c r="M20" s="8">
        <v>317</v>
      </c>
      <c r="N20" s="25">
        <v>18192176</v>
      </c>
      <c r="O20" s="8">
        <f t="shared" ref="O20:Q20" si="2">SUM(O12:O19)</f>
        <v>0</v>
      </c>
      <c r="P20" s="8">
        <f t="shared" si="2"/>
        <v>0</v>
      </c>
      <c r="Q20" s="8">
        <f t="shared" si="2"/>
        <v>0</v>
      </c>
      <c r="R20" s="25">
        <v>18192176</v>
      </c>
      <c r="S20" s="18">
        <v>5632.25</v>
      </c>
      <c r="T20" s="18">
        <v>10786</v>
      </c>
      <c r="U20" s="19" t="s">
        <v>78</v>
      </c>
    </row>
    <row r="21" spans="1:21">
      <c r="A21" s="50">
        <v>3</v>
      </c>
      <c r="B21" s="50" t="s">
        <v>61</v>
      </c>
      <c r="C21" s="50" t="s">
        <v>62</v>
      </c>
      <c r="D21" s="50" t="s">
        <v>63</v>
      </c>
      <c r="E21" s="16" t="s">
        <v>74</v>
      </c>
      <c r="F21" s="50">
        <v>13</v>
      </c>
      <c r="G21" s="50"/>
      <c r="H21" s="9"/>
      <c r="I21" s="8">
        <v>1958</v>
      </c>
      <c r="J21" s="18">
        <v>683.2</v>
      </c>
      <c r="K21" s="18">
        <v>407</v>
      </c>
      <c r="L21" s="18">
        <v>407</v>
      </c>
      <c r="M21" s="8">
        <v>12</v>
      </c>
      <c r="N21" s="25">
        <v>6469680</v>
      </c>
      <c r="O21" s="8">
        <f t="shared" ref="O21:Q21" si="3">SUM(O13:O20)</f>
        <v>0</v>
      </c>
      <c r="P21" s="8">
        <f t="shared" si="3"/>
        <v>0</v>
      </c>
      <c r="Q21" s="8">
        <f t="shared" si="3"/>
        <v>0</v>
      </c>
      <c r="R21" s="25">
        <v>6469680</v>
      </c>
      <c r="S21" s="18">
        <v>15896.02</v>
      </c>
      <c r="T21" s="18">
        <v>10786</v>
      </c>
      <c r="U21" s="19" t="s">
        <v>78</v>
      </c>
    </row>
    <row r="22" spans="1:21">
      <c r="A22" s="50">
        <v>4</v>
      </c>
      <c r="B22" s="50" t="s">
        <v>61</v>
      </c>
      <c r="C22" s="50" t="s">
        <v>62</v>
      </c>
      <c r="D22" s="50" t="s">
        <v>63</v>
      </c>
      <c r="E22" s="16" t="s">
        <v>74</v>
      </c>
      <c r="F22" s="50">
        <v>26</v>
      </c>
      <c r="G22" s="50"/>
      <c r="H22" s="9"/>
      <c r="I22" s="8">
        <v>1956</v>
      </c>
      <c r="J22" s="18">
        <v>400</v>
      </c>
      <c r="K22" s="18">
        <v>376</v>
      </c>
      <c r="L22" s="18">
        <v>376</v>
      </c>
      <c r="M22" s="8">
        <v>12</v>
      </c>
      <c r="N22" s="25">
        <v>6343360</v>
      </c>
      <c r="O22" s="8">
        <f>SUM(O14:O21)</f>
        <v>0</v>
      </c>
      <c r="P22" s="8">
        <f>SUM(P14:P21)</f>
        <v>0</v>
      </c>
      <c r="Q22" s="8">
        <f>SUM(Q14:Q21)</f>
        <v>0</v>
      </c>
      <c r="R22" s="25">
        <v>6343360</v>
      </c>
      <c r="S22" s="18">
        <v>16870.64</v>
      </c>
      <c r="T22" s="18">
        <v>10786</v>
      </c>
      <c r="U22" s="19" t="s">
        <v>78</v>
      </c>
    </row>
    <row r="23" spans="1:21">
      <c r="A23" s="50">
        <v>5</v>
      </c>
      <c r="B23" s="50" t="s">
        <v>61</v>
      </c>
      <c r="C23" s="50" t="s">
        <v>62</v>
      </c>
      <c r="D23" s="50" t="s">
        <v>63</v>
      </c>
      <c r="E23" s="16" t="s">
        <v>75</v>
      </c>
      <c r="F23" s="50">
        <v>10</v>
      </c>
      <c r="G23" s="50"/>
      <c r="H23" s="9"/>
      <c r="I23" s="8">
        <v>1948</v>
      </c>
      <c r="J23" s="18">
        <v>744.6</v>
      </c>
      <c r="K23" s="18">
        <v>567.79999999999995</v>
      </c>
      <c r="L23" s="18">
        <v>567.79999999999995</v>
      </c>
      <c r="M23" s="8">
        <v>37</v>
      </c>
      <c r="N23" s="25">
        <v>6911800</v>
      </c>
      <c r="O23" s="8">
        <f>SUM(O14:O22)</f>
        <v>0</v>
      </c>
      <c r="P23" s="8">
        <f>SUM(P14:P22)</f>
        <v>0</v>
      </c>
      <c r="Q23" s="8">
        <f>SUM(Q14:Q22)</f>
        <v>0</v>
      </c>
      <c r="R23" s="25">
        <v>6911800</v>
      </c>
      <c r="S23" s="18">
        <v>12172.95</v>
      </c>
      <c r="T23" s="18">
        <v>10786</v>
      </c>
      <c r="U23" s="19" t="s">
        <v>78</v>
      </c>
    </row>
    <row r="24" spans="1:21">
      <c r="A24" s="50">
        <v>6</v>
      </c>
      <c r="B24" s="50" t="s">
        <v>61</v>
      </c>
      <c r="C24" s="50" t="s">
        <v>62</v>
      </c>
      <c r="D24" s="50" t="s">
        <v>63</v>
      </c>
      <c r="E24" s="16" t="s">
        <v>76</v>
      </c>
      <c r="F24" s="50">
        <v>5</v>
      </c>
      <c r="G24" s="50">
        <v>2</v>
      </c>
      <c r="H24" s="9"/>
      <c r="I24" s="8">
        <v>1971</v>
      </c>
      <c r="J24" s="18">
        <v>3007.3</v>
      </c>
      <c r="K24" s="18">
        <v>2721.7</v>
      </c>
      <c r="L24" s="18">
        <v>2616.1</v>
      </c>
      <c r="M24" s="8">
        <v>203</v>
      </c>
      <c r="N24" s="25">
        <v>3074434</v>
      </c>
      <c r="O24" s="8">
        <f t="shared" ref="O24:Q24" si="4">SUM(O14:O23)</f>
        <v>0</v>
      </c>
      <c r="P24" s="8">
        <f t="shared" si="4"/>
        <v>0</v>
      </c>
      <c r="Q24" s="8">
        <f t="shared" si="4"/>
        <v>0</v>
      </c>
      <c r="R24" s="25">
        <v>3074434</v>
      </c>
      <c r="S24" s="18">
        <v>1129.5999999999999</v>
      </c>
      <c r="T24" s="18">
        <v>10786</v>
      </c>
      <c r="U24" s="19" t="s">
        <v>78</v>
      </c>
    </row>
    <row r="25" spans="1:21" ht="18" customHeight="1">
      <c r="A25" s="50">
        <v>7</v>
      </c>
      <c r="B25" s="50" t="s">
        <v>61</v>
      </c>
      <c r="C25" s="50" t="s">
        <v>62</v>
      </c>
      <c r="D25" s="50" t="s">
        <v>63</v>
      </c>
      <c r="E25" s="16" t="s">
        <v>77</v>
      </c>
      <c r="F25" s="50">
        <v>12</v>
      </c>
      <c r="G25" s="50"/>
      <c r="H25" s="9"/>
      <c r="I25" s="8">
        <v>1975</v>
      </c>
      <c r="J25" s="18">
        <v>3099</v>
      </c>
      <c r="K25" s="18">
        <v>1805.1</v>
      </c>
      <c r="L25" s="18">
        <v>1805.1</v>
      </c>
      <c r="M25" s="8">
        <v>60</v>
      </c>
      <c r="N25" s="25">
        <v>7038120</v>
      </c>
      <c r="O25" s="8">
        <f t="shared" ref="O25:Q25" si="5">SUM(O15:O24)</f>
        <v>0</v>
      </c>
      <c r="P25" s="8">
        <f t="shared" si="5"/>
        <v>0</v>
      </c>
      <c r="Q25" s="8">
        <f t="shared" si="5"/>
        <v>0</v>
      </c>
      <c r="R25" s="25">
        <v>7038120</v>
      </c>
      <c r="S25" s="18">
        <v>3899.02</v>
      </c>
      <c r="T25" s="18">
        <v>10786</v>
      </c>
      <c r="U25" s="19" t="s">
        <v>78</v>
      </c>
    </row>
    <row r="26" spans="1:21" ht="18" customHeight="1">
      <c r="A26" s="50">
        <v>8</v>
      </c>
      <c r="B26" s="50" t="s">
        <v>61</v>
      </c>
      <c r="C26" s="50" t="s">
        <v>62</v>
      </c>
      <c r="D26" s="50" t="s">
        <v>63</v>
      </c>
      <c r="E26" s="16" t="s">
        <v>74</v>
      </c>
      <c r="F26" s="50">
        <v>22</v>
      </c>
      <c r="G26" s="50"/>
      <c r="H26" s="58"/>
      <c r="I26" s="8">
        <v>1956</v>
      </c>
      <c r="J26" s="18">
        <v>527.70000000000005</v>
      </c>
      <c r="K26" s="18">
        <v>421</v>
      </c>
      <c r="L26" s="18">
        <v>421</v>
      </c>
      <c r="M26" s="8">
        <v>11</v>
      </c>
      <c r="N26" s="25">
        <v>6381256</v>
      </c>
      <c r="O26" s="8">
        <f t="shared" ref="O26:Q26" si="6">SUM(O16:O25)</f>
        <v>0</v>
      </c>
      <c r="P26" s="8">
        <f t="shared" si="6"/>
        <v>0</v>
      </c>
      <c r="Q26" s="8">
        <f t="shared" si="6"/>
        <v>0</v>
      </c>
      <c r="R26" s="25">
        <v>6381256</v>
      </c>
      <c r="S26" s="18">
        <v>15157.38</v>
      </c>
      <c r="T26" s="18">
        <v>10786</v>
      </c>
      <c r="U26" s="19" t="s">
        <v>78</v>
      </c>
    </row>
    <row r="27" spans="1:21" ht="18" customHeight="1">
      <c r="A27" s="50">
        <v>9</v>
      </c>
      <c r="B27" s="50" t="s">
        <v>61</v>
      </c>
      <c r="C27" s="50" t="s">
        <v>62</v>
      </c>
      <c r="D27" s="50" t="s">
        <v>63</v>
      </c>
      <c r="E27" s="16" t="s">
        <v>74</v>
      </c>
      <c r="F27" s="50">
        <v>24</v>
      </c>
      <c r="G27" s="50"/>
      <c r="H27" s="58"/>
      <c r="I27" s="8">
        <v>1956</v>
      </c>
      <c r="J27" s="18">
        <v>567.9</v>
      </c>
      <c r="K27" s="18">
        <v>415</v>
      </c>
      <c r="L27" s="18">
        <v>415</v>
      </c>
      <c r="M27" s="8">
        <v>13</v>
      </c>
      <c r="N27" s="25">
        <v>6381256</v>
      </c>
      <c r="O27" s="8">
        <f t="shared" ref="O27:Q27" si="7">SUM(O17:O26)</f>
        <v>0</v>
      </c>
      <c r="P27" s="8">
        <f t="shared" si="7"/>
        <v>0</v>
      </c>
      <c r="Q27" s="8">
        <f t="shared" si="7"/>
        <v>0</v>
      </c>
      <c r="R27" s="25">
        <v>6381256</v>
      </c>
      <c r="S27" s="18">
        <v>15376.52</v>
      </c>
      <c r="T27" s="18">
        <v>10786</v>
      </c>
      <c r="U27" s="19" t="s">
        <v>78</v>
      </c>
    </row>
    <row r="28" spans="1:21" ht="18" customHeight="1">
      <c r="A28" s="50">
        <v>10</v>
      </c>
      <c r="B28" s="50" t="s">
        <v>61</v>
      </c>
      <c r="C28" s="50" t="s">
        <v>62</v>
      </c>
      <c r="D28" s="50" t="s">
        <v>63</v>
      </c>
      <c r="E28" s="16" t="s">
        <v>83</v>
      </c>
      <c r="F28" s="50">
        <v>63</v>
      </c>
      <c r="G28" s="50"/>
      <c r="H28" s="58"/>
      <c r="I28" s="8">
        <v>1986</v>
      </c>
      <c r="J28" s="18">
        <v>2467.1</v>
      </c>
      <c r="K28" s="18">
        <v>1799</v>
      </c>
      <c r="L28" s="18">
        <v>1799</v>
      </c>
      <c r="M28" s="8">
        <v>45</v>
      </c>
      <c r="N28" s="25">
        <v>415800</v>
      </c>
      <c r="O28" s="8">
        <f t="shared" ref="O28:Q28" si="8">SUM(O18:O27)</f>
        <v>0</v>
      </c>
      <c r="P28" s="8">
        <f t="shared" si="8"/>
        <v>0</v>
      </c>
      <c r="Q28" s="8">
        <f t="shared" si="8"/>
        <v>0</v>
      </c>
      <c r="R28" s="25">
        <v>415800</v>
      </c>
      <c r="S28" s="18">
        <v>231.13</v>
      </c>
      <c r="T28" s="18">
        <v>10786</v>
      </c>
      <c r="U28" s="19" t="s">
        <v>78</v>
      </c>
    </row>
    <row r="29" spans="1:21" ht="18" customHeight="1">
      <c r="A29" s="50">
        <v>11</v>
      </c>
      <c r="B29" s="50" t="s">
        <v>61</v>
      </c>
      <c r="C29" s="50" t="s">
        <v>62</v>
      </c>
      <c r="D29" s="50" t="s">
        <v>63</v>
      </c>
      <c r="E29" s="16" t="s">
        <v>83</v>
      </c>
      <c r="F29" s="50">
        <v>65</v>
      </c>
      <c r="G29" s="50"/>
      <c r="H29" s="59"/>
      <c r="I29" s="8">
        <v>1988</v>
      </c>
      <c r="J29" s="18">
        <v>1127.3</v>
      </c>
      <c r="K29" s="18">
        <v>879</v>
      </c>
      <c r="L29" s="18">
        <v>879</v>
      </c>
      <c r="M29" s="8">
        <v>27</v>
      </c>
      <c r="N29" s="25">
        <v>340200</v>
      </c>
      <c r="O29" s="8">
        <f t="shared" ref="O29:Q29" si="9">SUM(O19:O28)</f>
        <v>0</v>
      </c>
      <c r="P29" s="8">
        <f t="shared" si="9"/>
        <v>0</v>
      </c>
      <c r="Q29" s="8">
        <f t="shared" si="9"/>
        <v>0</v>
      </c>
      <c r="R29" s="25">
        <v>340200</v>
      </c>
      <c r="S29" s="18">
        <v>387.03</v>
      </c>
      <c r="T29" s="18">
        <v>10786</v>
      </c>
      <c r="U29" s="19" t="s">
        <v>78</v>
      </c>
    </row>
    <row r="30" spans="1:21" ht="27" customHeight="1">
      <c r="A30" s="60" t="s">
        <v>81</v>
      </c>
      <c r="B30" s="61"/>
      <c r="C30" s="61"/>
      <c r="D30" s="61"/>
      <c r="E30" s="61"/>
      <c r="F30" s="61"/>
      <c r="G30" s="61"/>
      <c r="H30" s="62"/>
      <c r="I30" s="20" t="s">
        <v>0</v>
      </c>
      <c r="J30" s="21">
        <f>SUM(J19:J29)</f>
        <v>20715.100000000002</v>
      </c>
      <c r="K30" s="21">
        <f>SUM(K19:K29)</f>
        <v>15084.4</v>
      </c>
      <c r="L30" s="21">
        <f>SUM(L19:L29)</f>
        <v>14978.800000000001</v>
      </c>
      <c r="M30" s="20">
        <f>SUM(M19:M29)</f>
        <v>947</v>
      </c>
      <c r="N30" s="21">
        <f>SUM(N19:N29)</f>
        <v>74965362</v>
      </c>
      <c r="O30" s="20">
        <f t="shared" ref="O30:Q30" si="10">SUM(O19:O25)</f>
        <v>0</v>
      </c>
      <c r="P30" s="20">
        <f t="shared" si="10"/>
        <v>0</v>
      </c>
      <c r="Q30" s="20">
        <f t="shared" si="10"/>
        <v>0</v>
      </c>
      <c r="R30" s="21">
        <f>SUM(R19:R29)</f>
        <v>74965362</v>
      </c>
      <c r="S30" s="20" t="s">
        <v>0</v>
      </c>
      <c r="T30" s="20" t="s">
        <v>0</v>
      </c>
      <c r="U30" s="20" t="s">
        <v>0</v>
      </c>
    </row>
    <row r="31" spans="1:21">
      <c r="A31" s="63">
        <v>2025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5"/>
    </row>
    <row r="32" spans="1:21">
      <c r="A32" s="50">
        <v>1</v>
      </c>
      <c r="B32" s="50" t="s">
        <v>61</v>
      </c>
      <c r="C32" s="50" t="s">
        <v>62</v>
      </c>
      <c r="D32" s="50" t="s">
        <v>63</v>
      </c>
      <c r="E32" s="16" t="s">
        <v>73</v>
      </c>
      <c r="F32" s="50">
        <v>70</v>
      </c>
      <c r="G32" s="50"/>
      <c r="H32" s="9"/>
      <c r="I32" s="8">
        <v>1988</v>
      </c>
      <c r="J32" s="18">
        <v>3330.2</v>
      </c>
      <c r="K32" s="18">
        <v>2381.1999999999998</v>
      </c>
      <c r="L32" s="18">
        <v>2381.1999999999998</v>
      </c>
      <c r="M32" s="8">
        <v>236</v>
      </c>
      <c r="N32" s="18">
        <v>13063584</v>
      </c>
      <c r="O32" s="8">
        <f t="shared" ref="O32:Q33" si="11">SUM(O18:O31)</f>
        <v>0</v>
      </c>
      <c r="P32" s="8">
        <f t="shared" si="11"/>
        <v>0</v>
      </c>
      <c r="Q32" s="8">
        <f t="shared" si="11"/>
        <v>0</v>
      </c>
      <c r="R32" s="18">
        <v>13063584</v>
      </c>
      <c r="S32" s="18">
        <f>N32/K32</f>
        <v>5486.134721988914</v>
      </c>
      <c r="T32" s="18">
        <v>10786</v>
      </c>
      <c r="U32" s="19" t="s">
        <v>80</v>
      </c>
    </row>
    <row r="33" spans="1:21">
      <c r="A33" s="50">
        <v>2</v>
      </c>
      <c r="B33" s="50" t="s">
        <v>61</v>
      </c>
      <c r="C33" s="50" t="s">
        <v>62</v>
      </c>
      <c r="D33" s="50" t="s">
        <v>63</v>
      </c>
      <c r="E33" s="16" t="s">
        <v>79</v>
      </c>
      <c r="F33" s="50">
        <v>3</v>
      </c>
      <c r="G33" s="50"/>
      <c r="H33" s="9"/>
      <c r="I33" s="8">
        <v>1954</v>
      </c>
      <c r="J33" s="18">
        <v>1828.6</v>
      </c>
      <c r="K33" s="18">
        <v>1638.6</v>
      </c>
      <c r="L33" s="18">
        <v>1638.6</v>
      </c>
      <c r="M33" s="8">
        <v>57</v>
      </c>
      <c r="N33" s="18">
        <v>12015128</v>
      </c>
      <c r="O33" s="8">
        <f t="shared" si="11"/>
        <v>0</v>
      </c>
      <c r="P33" s="8">
        <f t="shared" si="11"/>
        <v>0</v>
      </c>
      <c r="Q33" s="8">
        <f t="shared" si="11"/>
        <v>0</v>
      </c>
      <c r="R33" s="18">
        <v>12015128</v>
      </c>
      <c r="S33" s="18">
        <f>N33/K33</f>
        <v>7332.5570609056513</v>
      </c>
      <c r="T33" s="18">
        <v>10786</v>
      </c>
      <c r="U33" s="19" t="s">
        <v>80</v>
      </c>
    </row>
    <row r="34" spans="1:21" ht="27" customHeight="1">
      <c r="A34" s="60" t="s">
        <v>81</v>
      </c>
      <c r="B34" s="61"/>
      <c r="C34" s="61"/>
      <c r="D34" s="61"/>
      <c r="E34" s="61"/>
      <c r="F34" s="61"/>
      <c r="G34" s="61"/>
      <c r="H34" s="62"/>
      <c r="I34" s="20" t="s">
        <v>0</v>
      </c>
      <c r="J34" s="21">
        <f>SUM(J32:J33)</f>
        <v>5158.7999999999993</v>
      </c>
      <c r="K34" s="21">
        <f>SUM(K32:K33)</f>
        <v>4019.7999999999997</v>
      </c>
      <c r="L34" s="21">
        <f>SUM(L32:L33)</f>
        <v>4019.7999999999997</v>
      </c>
      <c r="M34" s="20">
        <f>SUM(M32:M33)</f>
        <v>293</v>
      </c>
      <c r="N34" s="21">
        <f>SUM(N32:N33)</f>
        <v>25078712</v>
      </c>
      <c r="O34" s="20">
        <f t="shared" ref="O34:Q34" si="12">SUM(O32:O33)</f>
        <v>0</v>
      </c>
      <c r="P34" s="20">
        <f t="shared" si="12"/>
        <v>0</v>
      </c>
      <c r="Q34" s="20">
        <f t="shared" si="12"/>
        <v>0</v>
      </c>
      <c r="R34" s="21">
        <f>SUM(R32:R33)</f>
        <v>25078712</v>
      </c>
      <c r="S34" s="20" t="s">
        <v>0</v>
      </c>
      <c r="T34" s="20" t="s">
        <v>0</v>
      </c>
      <c r="U34" s="20" t="s">
        <v>0</v>
      </c>
    </row>
    <row r="35" spans="1:21">
      <c r="A35" s="67" t="s">
        <v>38</v>
      </c>
      <c r="B35" s="67"/>
      <c r="C35" s="67"/>
      <c r="D35" s="67"/>
      <c r="E35" s="67"/>
      <c r="F35" s="67"/>
      <c r="G35" s="67"/>
      <c r="H35" s="67"/>
      <c r="I35" s="67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ht="44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</sheetData>
  <mergeCells count="31">
    <mergeCell ref="K1:U1"/>
    <mergeCell ref="A2:U2"/>
    <mergeCell ref="A3:A6"/>
    <mergeCell ref="J3:J5"/>
    <mergeCell ref="K3:L3"/>
    <mergeCell ref="S3:S5"/>
    <mergeCell ref="T3:T5"/>
    <mergeCell ref="O4:R4"/>
    <mergeCell ref="B4:B6"/>
    <mergeCell ref="U3:U6"/>
    <mergeCell ref="I3:I6"/>
    <mergeCell ref="A8:U8"/>
    <mergeCell ref="A17:H17"/>
    <mergeCell ref="B3:H3"/>
    <mergeCell ref="H4:H6"/>
    <mergeCell ref="G4:G6"/>
    <mergeCell ref="M3:M5"/>
    <mergeCell ref="N3:R3"/>
    <mergeCell ref="F4:F6"/>
    <mergeCell ref="E4:E6"/>
    <mergeCell ref="D4:D6"/>
    <mergeCell ref="C4:C6"/>
    <mergeCell ref="K4:K5"/>
    <mergeCell ref="L4:L5"/>
    <mergeCell ref="N4:N5"/>
    <mergeCell ref="A34:H34"/>
    <mergeCell ref="A30:H30"/>
    <mergeCell ref="A18:U18"/>
    <mergeCell ref="A31:U31"/>
    <mergeCell ref="A36:U36"/>
    <mergeCell ref="A35:I35"/>
  </mergeCells>
  <printOptions horizontalCentered="1" verticalCentered="1"/>
  <pageMargins left="0.15748031496062992" right="0.19685039370078741" top="0.23622047244094491" bottom="0.39370078740157483" header="0.11811023622047245" footer="0.19685039370078741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E35"/>
  <sheetViews>
    <sheetView view="pageBreakPreview" zoomScale="80" zoomScaleNormal="100" zoomScaleSheetLayoutView="80" workbookViewId="0">
      <selection activeCell="A2" sqref="A2:AE2"/>
    </sheetView>
  </sheetViews>
  <sheetFormatPr defaultColWidth="7.7109375" defaultRowHeight="18.75"/>
  <cols>
    <col min="1" max="1" width="6.5703125" style="31" customWidth="1"/>
    <col min="2" max="2" width="8.85546875" style="32" customWidth="1"/>
    <col min="3" max="3" width="13.42578125" style="31" customWidth="1"/>
    <col min="4" max="4" width="12.140625" style="31" customWidth="1"/>
    <col min="5" max="5" width="23" style="31" customWidth="1"/>
    <col min="6" max="8" width="7.7109375" style="31"/>
    <col min="9" max="9" width="19.28515625" style="31" customWidth="1"/>
    <col min="10" max="10" width="16.28515625" style="31" customWidth="1"/>
    <col min="11" max="11" width="7.7109375" style="31"/>
    <col min="12" max="12" width="16" style="31" customWidth="1"/>
    <col min="13" max="17" width="7.7109375" style="31"/>
    <col min="18" max="18" width="12" style="31" customWidth="1"/>
    <col min="19" max="19" width="17.7109375" style="31" customWidth="1"/>
    <col min="20" max="21" width="7.7109375" style="31"/>
    <col min="22" max="22" width="9.5703125" style="31" customWidth="1"/>
    <col min="23" max="23" width="15.85546875" style="31" customWidth="1"/>
    <col min="24" max="28" width="7.7109375" style="31"/>
    <col min="29" max="29" width="16.42578125" style="31" customWidth="1"/>
    <col min="30" max="16384" width="7.7109375" style="31"/>
  </cols>
  <sheetData>
    <row r="1" spans="1:31" ht="60" customHeight="1">
      <c r="N1" s="89" t="s">
        <v>85</v>
      </c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</row>
    <row r="2" spans="1:31" ht="54.75" customHeight="1">
      <c r="A2" s="90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78" customHeight="1">
      <c r="A3" s="82" t="s">
        <v>21</v>
      </c>
      <c r="B3" s="91" t="s">
        <v>37</v>
      </c>
      <c r="C3" s="91"/>
      <c r="D3" s="91"/>
      <c r="E3" s="91"/>
      <c r="F3" s="91"/>
      <c r="G3" s="91"/>
      <c r="H3" s="91"/>
      <c r="I3" s="82" t="s">
        <v>43</v>
      </c>
      <c r="J3" s="82" t="s">
        <v>29</v>
      </c>
      <c r="K3" s="82"/>
      <c r="L3" s="82"/>
      <c r="M3" s="82"/>
      <c r="N3" s="82"/>
      <c r="O3" s="82"/>
      <c r="P3" s="80" t="s">
        <v>52</v>
      </c>
      <c r="Q3" s="80"/>
      <c r="R3" s="80" t="s">
        <v>30</v>
      </c>
      <c r="S3" s="80"/>
      <c r="T3" s="82" t="s">
        <v>60</v>
      </c>
      <c r="U3" s="82"/>
      <c r="V3" s="82"/>
      <c r="W3" s="82"/>
      <c r="X3" s="80" t="s">
        <v>32</v>
      </c>
      <c r="Y3" s="80"/>
      <c r="Z3" s="80" t="s">
        <v>59</v>
      </c>
      <c r="AA3" s="80" t="s">
        <v>33</v>
      </c>
      <c r="AB3" s="80"/>
      <c r="AC3" s="80" t="s">
        <v>53</v>
      </c>
      <c r="AD3" s="80" t="s">
        <v>54</v>
      </c>
      <c r="AE3" s="80" t="s">
        <v>45</v>
      </c>
    </row>
    <row r="4" spans="1:31" ht="26.25" customHeight="1">
      <c r="A4" s="82"/>
      <c r="B4" s="81" t="s">
        <v>24</v>
      </c>
      <c r="C4" s="81" t="s">
        <v>36</v>
      </c>
      <c r="D4" s="81" t="s">
        <v>34</v>
      </c>
      <c r="E4" s="81" t="s">
        <v>25</v>
      </c>
      <c r="F4" s="81" t="s">
        <v>26</v>
      </c>
      <c r="G4" s="81" t="s">
        <v>27</v>
      </c>
      <c r="H4" s="81" t="s">
        <v>28</v>
      </c>
      <c r="I4" s="82"/>
      <c r="J4" s="82" t="s">
        <v>58</v>
      </c>
      <c r="K4" s="82"/>
      <c r="L4" s="80" t="s">
        <v>48</v>
      </c>
      <c r="M4" s="80" t="s">
        <v>49</v>
      </c>
      <c r="N4" s="80" t="s">
        <v>50</v>
      </c>
      <c r="O4" s="80" t="s">
        <v>51</v>
      </c>
      <c r="P4" s="80"/>
      <c r="Q4" s="80"/>
      <c r="R4" s="80"/>
      <c r="S4" s="80"/>
      <c r="T4" s="82"/>
      <c r="U4" s="82"/>
      <c r="V4" s="82"/>
      <c r="W4" s="82"/>
      <c r="X4" s="80"/>
      <c r="Y4" s="80"/>
      <c r="Z4" s="80"/>
      <c r="AA4" s="80"/>
      <c r="AB4" s="80"/>
      <c r="AC4" s="80"/>
      <c r="AD4" s="80"/>
      <c r="AE4" s="80"/>
    </row>
    <row r="5" spans="1:31" ht="237" customHeight="1">
      <c r="A5" s="82"/>
      <c r="B5" s="81"/>
      <c r="C5" s="81"/>
      <c r="D5" s="81"/>
      <c r="E5" s="81"/>
      <c r="F5" s="81"/>
      <c r="G5" s="81"/>
      <c r="H5" s="81"/>
      <c r="I5" s="82"/>
      <c r="J5" s="13" t="s">
        <v>46</v>
      </c>
      <c r="K5" s="13" t="s">
        <v>47</v>
      </c>
      <c r="L5" s="80"/>
      <c r="M5" s="80"/>
      <c r="N5" s="80"/>
      <c r="O5" s="80"/>
      <c r="P5" s="80"/>
      <c r="Q5" s="80"/>
      <c r="R5" s="80"/>
      <c r="S5" s="80"/>
      <c r="T5" s="80" t="s">
        <v>31</v>
      </c>
      <c r="U5" s="80"/>
      <c r="V5" s="80" t="s">
        <v>39</v>
      </c>
      <c r="W5" s="80"/>
      <c r="X5" s="80"/>
      <c r="Y5" s="80"/>
      <c r="Z5" s="80"/>
      <c r="AA5" s="80"/>
      <c r="AB5" s="80"/>
      <c r="AC5" s="80"/>
      <c r="AD5" s="80"/>
      <c r="AE5" s="80"/>
    </row>
    <row r="6" spans="1:31" ht="37.5">
      <c r="A6" s="82"/>
      <c r="B6" s="81"/>
      <c r="C6" s="81"/>
      <c r="D6" s="81"/>
      <c r="E6" s="81"/>
      <c r="F6" s="81"/>
      <c r="G6" s="81"/>
      <c r="H6" s="81"/>
      <c r="I6" s="15" t="s">
        <v>55</v>
      </c>
      <c r="J6" s="15" t="s">
        <v>55</v>
      </c>
      <c r="K6" s="15" t="s">
        <v>55</v>
      </c>
      <c r="L6" s="15" t="s">
        <v>55</v>
      </c>
      <c r="M6" s="15" t="s">
        <v>55</v>
      </c>
      <c r="N6" s="15" t="s">
        <v>55</v>
      </c>
      <c r="O6" s="15" t="s">
        <v>55</v>
      </c>
      <c r="P6" s="5" t="s">
        <v>20</v>
      </c>
      <c r="Q6" s="15" t="s">
        <v>55</v>
      </c>
      <c r="R6" s="14" t="s">
        <v>19</v>
      </c>
      <c r="S6" s="15" t="s">
        <v>55</v>
      </c>
      <c r="T6" s="14" t="s">
        <v>19</v>
      </c>
      <c r="U6" s="15" t="s">
        <v>55</v>
      </c>
      <c r="V6" s="14" t="s">
        <v>19</v>
      </c>
      <c r="W6" s="15" t="s">
        <v>55</v>
      </c>
      <c r="X6" s="14" t="s">
        <v>19</v>
      </c>
      <c r="Y6" s="15" t="s">
        <v>55</v>
      </c>
      <c r="Z6" s="15" t="s">
        <v>55</v>
      </c>
      <c r="AA6" s="14" t="s">
        <v>18</v>
      </c>
      <c r="AB6" s="15" t="s">
        <v>55</v>
      </c>
      <c r="AC6" s="15" t="s">
        <v>55</v>
      </c>
      <c r="AD6" s="15" t="s">
        <v>55</v>
      </c>
      <c r="AE6" s="15" t="s">
        <v>55</v>
      </c>
    </row>
    <row r="7" spans="1:3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">
        <v>28</v>
      </c>
      <c r="AC7" s="5">
        <v>29</v>
      </c>
      <c r="AD7" s="5">
        <v>30</v>
      </c>
      <c r="AE7" s="5">
        <v>31</v>
      </c>
    </row>
    <row r="8" spans="1:31">
      <c r="A8" s="86">
        <v>2023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8"/>
    </row>
    <row r="9" spans="1:31" ht="27.75" customHeight="1">
      <c r="A9" s="15">
        <v>1</v>
      </c>
      <c r="B9" s="15" t="s">
        <v>61</v>
      </c>
      <c r="C9" s="15" t="s">
        <v>62</v>
      </c>
      <c r="D9" s="15" t="s">
        <v>63</v>
      </c>
      <c r="E9" s="23" t="s">
        <v>64</v>
      </c>
      <c r="F9" s="15">
        <v>23</v>
      </c>
      <c r="G9" s="15"/>
      <c r="H9" s="7"/>
      <c r="I9" s="33">
        <v>9729426</v>
      </c>
      <c r="J9" s="5"/>
      <c r="K9" s="5"/>
      <c r="L9" s="5"/>
      <c r="M9" s="5"/>
      <c r="N9" s="5"/>
      <c r="O9" s="5"/>
      <c r="P9" s="5"/>
      <c r="Q9" s="5"/>
      <c r="R9" s="26">
        <v>903</v>
      </c>
      <c r="S9" s="26">
        <v>9519426</v>
      </c>
      <c r="T9" s="5"/>
      <c r="U9" s="5"/>
      <c r="V9" s="5"/>
      <c r="W9" s="5"/>
      <c r="X9" s="5"/>
      <c r="Y9" s="5"/>
      <c r="Z9" s="5"/>
      <c r="AA9" s="5"/>
      <c r="AB9" s="5"/>
      <c r="AC9" s="28">
        <v>210000</v>
      </c>
      <c r="AD9" s="5"/>
      <c r="AE9" s="28"/>
    </row>
    <row r="10" spans="1:31" ht="25.5" customHeight="1">
      <c r="A10" s="15">
        <v>2</v>
      </c>
      <c r="B10" s="15" t="s">
        <v>61</v>
      </c>
      <c r="C10" s="15" t="s">
        <v>62</v>
      </c>
      <c r="D10" s="15" t="s">
        <v>63</v>
      </c>
      <c r="E10" s="23" t="s">
        <v>65</v>
      </c>
      <c r="F10" s="15">
        <v>22</v>
      </c>
      <c r="G10" s="15"/>
      <c r="H10" s="7"/>
      <c r="I10" s="33">
        <v>14473326</v>
      </c>
      <c r="J10" s="5"/>
      <c r="K10" s="5"/>
      <c r="L10" s="5"/>
      <c r="M10" s="5"/>
      <c r="N10" s="5"/>
      <c r="O10" s="5"/>
      <c r="P10" s="5"/>
      <c r="Q10" s="5"/>
      <c r="R10" s="26">
        <v>1353</v>
      </c>
      <c r="S10" s="26">
        <v>14263326</v>
      </c>
      <c r="T10" s="5"/>
      <c r="U10" s="5"/>
      <c r="V10" s="5"/>
      <c r="W10" s="5"/>
      <c r="X10" s="5"/>
      <c r="Y10" s="5"/>
      <c r="Z10" s="5"/>
      <c r="AA10" s="5"/>
      <c r="AB10" s="5"/>
      <c r="AC10" s="28">
        <v>210000</v>
      </c>
      <c r="AD10" s="5"/>
      <c r="AE10" s="28"/>
    </row>
    <row r="11" spans="1:31" ht="24" customHeight="1">
      <c r="A11" s="15">
        <v>3</v>
      </c>
      <c r="B11" s="15" t="s">
        <v>61</v>
      </c>
      <c r="C11" s="15" t="s">
        <v>62</v>
      </c>
      <c r="D11" s="15" t="s">
        <v>63</v>
      </c>
      <c r="E11" s="23" t="s">
        <v>66</v>
      </c>
      <c r="F11" s="15">
        <v>18</v>
      </c>
      <c r="G11" s="15"/>
      <c r="H11" s="7"/>
      <c r="I11" s="33">
        <v>9908640</v>
      </c>
      <c r="J11" s="5"/>
      <c r="K11" s="5"/>
      <c r="L11" s="5"/>
      <c r="M11" s="5"/>
      <c r="N11" s="5"/>
      <c r="O11" s="5"/>
      <c r="P11" s="5"/>
      <c r="Q11" s="5"/>
      <c r="R11" s="26">
        <v>920</v>
      </c>
      <c r="S11" s="26">
        <v>9698640</v>
      </c>
      <c r="T11" s="5"/>
      <c r="U11" s="5"/>
      <c r="V11" s="5"/>
      <c r="W11" s="5"/>
      <c r="X11" s="5"/>
      <c r="Y11" s="5"/>
      <c r="Z11" s="5"/>
      <c r="AA11" s="5"/>
      <c r="AB11" s="5"/>
      <c r="AC11" s="28">
        <v>210000</v>
      </c>
      <c r="AD11" s="5"/>
      <c r="AE11" s="28"/>
    </row>
    <row r="12" spans="1:31" ht="22.5" customHeight="1">
      <c r="A12" s="15">
        <v>4</v>
      </c>
      <c r="B12" s="15" t="s">
        <v>61</v>
      </c>
      <c r="C12" s="15" t="s">
        <v>62</v>
      </c>
      <c r="D12" s="15" t="s">
        <v>63</v>
      </c>
      <c r="E12" s="23" t="s">
        <v>67</v>
      </c>
      <c r="F12" s="15">
        <v>32</v>
      </c>
      <c r="G12" s="15"/>
      <c r="H12" s="7"/>
      <c r="I12" s="33">
        <v>11806200</v>
      </c>
      <c r="J12" s="5"/>
      <c r="K12" s="5"/>
      <c r="L12" s="5"/>
      <c r="M12" s="5"/>
      <c r="N12" s="5"/>
      <c r="O12" s="5"/>
      <c r="P12" s="5"/>
      <c r="Q12" s="5"/>
      <c r="R12" s="26">
        <v>1100</v>
      </c>
      <c r="S12" s="26">
        <v>11596200</v>
      </c>
      <c r="T12" s="5"/>
      <c r="U12" s="5"/>
      <c r="V12" s="5"/>
      <c r="W12" s="5"/>
      <c r="X12" s="5"/>
      <c r="Y12" s="5"/>
      <c r="Z12" s="5"/>
      <c r="AA12" s="5"/>
      <c r="AB12" s="5"/>
      <c r="AC12" s="28">
        <v>210000</v>
      </c>
      <c r="AD12" s="5"/>
      <c r="AE12" s="28"/>
    </row>
    <row r="13" spans="1:31" ht="22.5" customHeight="1">
      <c r="A13" s="15">
        <v>5</v>
      </c>
      <c r="B13" s="15" t="s">
        <v>61</v>
      </c>
      <c r="C13" s="15" t="s">
        <v>62</v>
      </c>
      <c r="D13" s="15" t="s">
        <v>63</v>
      </c>
      <c r="E13" s="23" t="s">
        <v>68</v>
      </c>
      <c r="F13" s="15">
        <v>3</v>
      </c>
      <c r="G13" s="15"/>
      <c r="H13" s="7"/>
      <c r="I13" s="33">
        <v>5691840</v>
      </c>
      <c r="J13" s="5"/>
      <c r="K13" s="5"/>
      <c r="L13" s="5"/>
      <c r="M13" s="5"/>
      <c r="N13" s="5"/>
      <c r="O13" s="5"/>
      <c r="P13" s="5"/>
      <c r="Q13" s="5"/>
      <c r="R13" s="26">
        <v>520</v>
      </c>
      <c r="S13" s="26">
        <v>5481840</v>
      </c>
      <c r="T13" s="5"/>
      <c r="U13" s="5"/>
      <c r="V13" s="5"/>
      <c r="W13" s="5"/>
      <c r="X13" s="5"/>
      <c r="Y13" s="5"/>
      <c r="Z13" s="5"/>
      <c r="AA13" s="5"/>
      <c r="AB13" s="5"/>
      <c r="AC13" s="28">
        <v>210000</v>
      </c>
      <c r="AD13" s="5"/>
      <c r="AE13" s="28"/>
    </row>
    <row r="14" spans="1:31" ht="24" customHeight="1">
      <c r="A14" s="15">
        <v>6</v>
      </c>
      <c r="B14" s="15" t="s">
        <v>61</v>
      </c>
      <c r="C14" s="15" t="s">
        <v>62</v>
      </c>
      <c r="D14" s="15" t="s">
        <v>63</v>
      </c>
      <c r="E14" s="23" t="s">
        <v>69</v>
      </c>
      <c r="F14" s="15">
        <v>13</v>
      </c>
      <c r="G14" s="15"/>
      <c r="H14" s="7"/>
      <c r="I14" s="33">
        <v>241860</v>
      </c>
      <c r="J14" s="5"/>
      <c r="K14" s="5"/>
      <c r="L14" s="5"/>
      <c r="M14" s="5"/>
      <c r="N14" s="5"/>
      <c r="O14" s="5"/>
      <c r="P14" s="5"/>
      <c r="Q14" s="5"/>
      <c r="R14" s="26"/>
      <c r="S14" s="26"/>
      <c r="T14" s="5"/>
      <c r="U14" s="5"/>
      <c r="V14" s="26">
        <v>87</v>
      </c>
      <c r="W14" s="26">
        <v>241860</v>
      </c>
      <c r="X14" s="5"/>
      <c r="Y14" s="5"/>
      <c r="Z14" s="5"/>
      <c r="AA14" s="5"/>
      <c r="AB14" s="5"/>
      <c r="AC14" s="5"/>
      <c r="AD14" s="5"/>
      <c r="AE14" s="28"/>
    </row>
    <row r="15" spans="1:31" ht="24.75" customHeight="1">
      <c r="A15" s="15">
        <v>7</v>
      </c>
      <c r="B15" s="15" t="s">
        <v>61</v>
      </c>
      <c r="C15" s="15" t="s">
        <v>62</v>
      </c>
      <c r="D15" s="15" t="s">
        <v>63</v>
      </c>
      <c r="E15" s="23" t="s">
        <v>70</v>
      </c>
      <c r="F15" s="15">
        <v>14</v>
      </c>
      <c r="G15" s="15"/>
      <c r="H15" s="7"/>
      <c r="I15" s="33">
        <v>430900</v>
      </c>
      <c r="J15" s="5"/>
      <c r="K15" s="5"/>
      <c r="L15" s="5"/>
      <c r="M15" s="5"/>
      <c r="N15" s="5"/>
      <c r="O15" s="5"/>
      <c r="P15" s="5"/>
      <c r="Q15" s="5"/>
      <c r="R15" s="26"/>
      <c r="S15" s="26"/>
      <c r="T15" s="5"/>
      <c r="U15" s="5"/>
      <c r="V15" s="26">
        <v>155</v>
      </c>
      <c r="W15" s="26">
        <v>430900</v>
      </c>
      <c r="X15" s="5"/>
      <c r="Y15" s="5"/>
      <c r="Z15" s="5"/>
      <c r="AA15" s="5"/>
      <c r="AB15" s="5"/>
      <c r="AC15" s="5"/>
      <c r="AD15" s="5"/>
      <c r="AE15" s="28"/>
    </row>
    <row r="16" spans="1:31" ht="24" customHeight="1">
      <c r="A16" s="15">
        <v>8</v>
      </c>
      <c r="B16" s="15" t="s">
        <v>61</v>
      </c>
      <c r="C16" s="15" t="s">
        <v>62</v>
      </c>
      <c r="D16" s="15" t="s">
        <v>63</v>
      </c>
      <c r="E16" s="23" t="s">
        <v>71</v>
      </c>
      <c r="F16" s="15">
        <v>6</v>
      </c>
      <c r="G16" s="15"/>
      <c r="H16" s="7"/>
      <c r="I16" s="33">
        <v>5459916</v>
      </c>
      <c r="J16" s="5"/>
      <c r="K16" s="5"/>
      <c r="L16" s="5"/>
      <c r="M16" s="5"/>
      <c r="N16" s="5"/>
      <c r="O16" s="5"/>
      <c r="P16" s="14"/>
      <c r="Q16" s="7"/>
      <c r="R16" s="26">
        <v>498</v>
      </c>
      <c r="S16" s="26">
        <v>5249916</v>
      </c>
      <c r="T16" s="14"/>
      <c r="U16" s="14"/>
      <c r="V16" s="34"/>
      <c r="W16" s="29"/>
      <c r="X16" s="5"/>
      <c r="Y16" s="5"/>
      <c r="Z16" s="5"/>
      <c r="AA16" s="5"/>
      <c r="AB16" s="5"/>
      <c r="AC16" s="28">
        <v>210000</v>
      </c>
      <c r="AD16" s="6"/>
      <c r="AE16" s="28"/>
    </row>
    <row r="17" spans="1:31" s="36" customFormat="1" ht="23.25" customHeight="1">
      <c r="A17" s="83" t="s">
        <v>81</v>
      </c>
      <c r="B17" s="84"/>
      <c r="C17" s="84"/>
      <c r="D17" s="84"/>
      <c r="E17" s="84"/>
      <c r="F17" s="84"/>
      <c r="G17" s="84"/>
      <c r="H17" s="85"/>
      <c r="I17" s="30">
        <f>SUM(I9:I16)</f>
        <v>57742108</v>
      </c>
      <c r="J17" s="27"/>
      <c r="K17" s="27"/>
      <c r="L17" s="27"/>
      <c r="M17" s="27"/>
      <c r="N17" s="27"/>
      <c r="O17" s="27"/>
      <c r="P17" s="27"/>
      <c r="Q17" s="27"/>
      <c r="R17" s="30">
        <f>SUM(R9:R16)</f>
        <v>5294</v>
      </c>
      <c r="S17" s="30">
        <f>SUM(S9:S16)</f>
        <v>55809348</v>
      </c>
      <c r="T17" s="27"/>
      <c r="U17" s="27"/>
      <c r="V17" s="30">
        <f>SUM(V9:V16)</f>
        <v>242</v>
      </c>
      <c r="W17" s="30">
        <f>SUM(W9:W16)</f>
        <v>672760</v>
      </c>
      <c r="X17" s="27"/>
      <c r="Y17" s="27"/>
      <c r="Z17" s="27"/>
      <c r="AA17" s="27"/>
      <c r="AB17" s="27"/>
      <c r="AC17" s="30">
        <f>SUM(AC9:AC16)</f>
        <v>1260000</v>
      </c>
      <c r="AD17" s="27"/>
      <c r="AE17" s="35"/>
    </row>
    <row r="18" spans="1:31">
      <c r="A18" s="86">
        <v>2024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8"/>
    </row>
    <row r="19" spans="1:31" ht="27" customHeight="1">
      <c r="A19" s="15">
        <v>1</v>
      </c>
      <c r="B19" s="15" t="s">
        <v>61</v>
      </c>
      <c r="C19" s="15" t="s">
        <v>62</v>
      </c>
      <c r="D19" s="15" t="s">
        <v>63</v>
      </c>
      <c r="E19" s="23" t="s">
        <v>73</v>
      </c>
      <c r="F19" s="15">
        <v>23</v>
      </c>
      <c r="G19" s="15"/>
      <c r="H19" s="7"/>
      <c r="I19" s="26">
        <v>13417280</v>
      </c>
      <c r="J19" s="5"/>
      <c r="K19" s="5"/>
      <c r="L19" s="5"/>
      <c r="M19" s="5"/>
      <c r="N19" s="5"/>
      <c r="O19" s="5"/>
      <c r="P19" s="5"/>
      <c r="Q19" s="5"/>
      <c r="R19" s="26">
        <v>1040</v>
      </c>
      <c r="S19" s="26">
        <v>13137280</v>
      </c>
      <c r="T19" s="5"/>
      <c r="U19" s="5"/>
      <c r="V19" s="5"/>
      <c r="W19" s="5"/>
      <c r="X19" s="5"/>
      <c r="Y19" s="5"/>
      <c r="Z19" s="5"/>
      <c r="AA19" s="5"/>
      <c r="AB19" s="5"/>
      <c r="AC19" s="28">
        <v>280000</v>
      </c>
      <c r="AD19" s="5"/>
      <c r="AE19" s="37"/>
    </row>
    <row r="20" spans="1:31" ht="22.5" customHeight="1">
      <c r="A20" s="15">
        <v>2</v>
      </c>
      <c r="B20" s="15" t="s">
        <v>61</v>
      </c>
      <c r="C20" s="15" t="s">
        <v>62</v>
      </c>
      <c r="D20" s="15" t="s">
        <v>63</v>
      </c>
      <c r="E20" s="23" t="s">
        <v>64</v>
      </c>
      <c r="F20" s="15">
        <v>5</v>
      </c>
      <c r="G20" s="15"/>
      <c r="H20" s="7"/>
      <c r="I20" s="26">
        <v>18192176</v>
      </c>
      <c r="J20" s="5"/>
      <c r="K20" s="5"/>
      <c r="L20" s="5"/>
      <c r="M20" s="5"/>
      <c r="N20" s="5"/>
      <c r="O20" s="5"/>
      <c r="P20" s="5"/>
      <c r="Q20" s="5"/>
      <c r="R20" s="26">
        <v>1418</v>
      </c>
      <c r="S20" s="26">
        <v>17912176</v>
      </c>
      <c r="T20" s="5"/>
      <c r="U20" s="5"/>
      <c r="V20" s="5"/>
      <c r="W20" s="5"/>
      <c r="X20" s="5"/>
      <c r="Y20" s="5"/>
      <c r="Z20" s="5"/>
      <c r="AA20" s="5"/>
      <c r="AB20" s="5"/>
      <c r="AC20" s="28">
        <v>280000</v>
      </c>
      <c r="AD20" s="5"/>
      <c r="AE20" s="37"/>
    </row>
    <row r="21" spans="1:31" ht="24" customHeight="1">
      <c r="A21" s="15">
        <v>3</v>
      </c>
      <c r="B21" s="15" t="s">
        <v>61</v>
      </c>
      <c r="C21" s="15" t="s">
        <v>62</v>
      </c>
      <c r="D21" s="15" t="s">
        <v>63</v>
      </c>
      <c r="E21" s="23" t="s">
        <v>74</v>
      </c>
      <c r="F21" s="15">
        <v>13</v>
      </c>
      <c r="G21" s="15"/>
      <c r="H21" s="7"/>
      <c r="I21" s="26">
        <v>6469680</v>
      </c>
      <c r="J21" s="5"/>
      <c r="K21" s="5"/>
      <c r="L21" s="5"/>
      <c r="M21" s="5"/>
      <c r="N21" s="5"/>
      <c r="O21" s="5"/>
      <c r="P21" s="5"/>
      <c r="Q21" s="5"/>
      <c r="R21" s="26">
        <v>490</v>
      </c>
      <c r="S21" s="26">
        <v>6189680</v>
      </c>
      <c r="T21" s="5"/>
      <c r="U21" s="5"/>
      <c r="V21" s="5"/>
      <c r="W21" s="5"/>
      <c r="X21" s="5"/>
      <c r="Y21" s="5"/>
      <c r="Z21" s="5"/>
      <c r="AA21" s="5"/>
      <c r="AB21" s="5"/>
      <c r="AC21" s="28">
        <v>280000</v>
      </c>
      <c r="AD21" s="5"/>
      <c r="AE21" s="37"/>
    </row>
    <row r="22" spans="1:31" ht="23.25" customHeight="1">
      <c r="A22" s="15">
        <v>4</v>
      </c>
      <c r="B22" s="15" t="s">
        <v>61</v>
      </c>
      <c r="C22" s="15" t="s">
        <v>62</v>
      </c>
      <c r="D22" s="15" t="s">
        <v>63</v>
      </c>
      <c r="E22" s="23" t="s">
        <v>74</v>
      </c>
      <c r="F22" s="15">
        <v>26</v>
      </c>
      <c r="G22" s="15"/>
      <c r="H22" s="7"/>
      <c r="I22" s="26">
        <v>6343360</v>
      </c>
      <c r="J22" s="5"/>
      <c r="K22" s="5"/>
      <c r="L22" s="5"/>
      <c r="M22" s="5"/>
      <c r="N22" s="5"/>
      <c r="O22" s="5"/>
      <c r="P22" s="5"/>
      <c r="Q22" s="5"/>
      <c r="R22" s="26">
        <v>480</v>
      </c>
      <c r="S22" s="26">
        <v>6063360</v>
      </c>
      <c r="T22" s="5"/>
      <c r="U22" s="5"/>
      <c r="V22" s="5"/>
      <c r="W22" s="5"/>
      <c r="X22" s="5"/>
      <c r="Y22" s="5"/>
      <c r="Z22" s="5"/>
      <c r="AA22" s="5"/>
      <c r="AB22" s="5"/>
      <c r="AC22" s="28">
        <v>280000</v>
      </c>
      <c r="AD22" s="5"/>
      <c r="AE22" s="37"/>
    </row>
    <row r="23" spans="1:31" ht="25.5" customHeight="1">
      <c r="A23" s="15">
        <v>5</v>
      </c>
      <c r="B23" s="15" t="s">
        <v>61</v>
      </c>
      <c r="C23" s="15" t="s">
        <v>62</v>
      </c>
      <c r="D23" s="15" t="s">
        <v>63</v>
      </c>
      <c r="E23" s="23" t="s">
        <v>75</v>
      </c>
      <c r="F23" s="15">
        <v>10</v>
      </c>
      <c r="G23" s="15"/>
      <c r="H23" s="7"/>
      <c r="I23" s="26">
        <v>6911800</v>
      </c>
      <c r="J23" s="5"/>
      <c r="K23" s="5"/>
      <c r="L23" s="5"/>
      <c r="M23" s="5"/>
      <c r="N23" s="5"/>
      <c r="O23" s="5"/>
      <c r="P23" s="5"/>
      <c r="Q23" s="5"/>
      <c r="R23" s="26">
        <v>525</v>
      </c>
      <c r="S23" s="26">
        <v>6631800</v>
      </c>
      <c r="T23" s="5"/>
      <c r="U23" s="5"/>
      <c r="V23" s="5"/>
      <c r="W23" s="5"/>
      <c r="X23" s="5"/>
      <c r="Y23" s="5"/>
      <c r="Z23" s="5"/>
      <c r="AA23" s="5"/>
      <c r="AB23" s="5"/>
      <c r="AC23" s="28">
        <v>280000</v>
      </c>
      <c r="AD23" s="5"/>
      <c r="AE23" s="37"/>
    </row>
    <row r="24" spans="1:31" ht="21.75" customHeight="1">
      <c r="A24" s="15">
        <v>6</v>
      </c>
      <c r="B24" s="15" t="s">
        <v>61</v>
      </c>
      <c r="C24" s="15" t="s">
        <v>62</v>
      </c>
      <c r="D24" s="15" t="s">
        <v>63</v>
      </c>
      <c r="E24" s="23" t="s">
        <v>76</v>
      </c>
      <c r="F24" s="15">
        <v>5</v>
      </c>
      <c r="G24" s="15">
        <v>2</v>
      </c>
      <c r="H24" s="7"/>
      <c r="I24" s="26">
        <v>3074434</v>
      </c>
      <c r="J24" s="26">
        <v>1301862</v>
      </c>
      <c r="K24" s="26"/>
      <c r="L24" s="26">
        <v>1408572</v>
      </c>
      <c r="M24" s="5"/>
      <c r="N24" s="5"/>
      <c r="O24" s="5"/>
      <c r="P24" s="5"/>
      <c r="Q24" s="5"/>
      <c r="R24" s="26"/>
      <c r="S24" s="26"/>
      <c r="T24" s="5"/>
      <c r="U24" s="5"/>
      <c r="V24" s="5"/>
      <c r="W24" s="5"/>
      <c r="X24" s="5"/>
      <c r="Y24" s="5"/>
      <c r="Z24" s="5"/>
      <c r="AA24" s="5"/>
      <c r="AB24" s="5"/>
      <c r="AC24" s="28">
        <v>364000</v>
      </c>
      <c r="AD24" s="5"/>
      <c r="AE24" s="37"/>
    </row>
    <row r="25" spans="1:31" ht="21.75" customHeight="1">
      <c r="A25" s="15">
        <v>7</v>
      </c>
      <c r="B25" s="15" t="s">
        <v>61</v>
      </c>
      <c r="C25" s="15" t="s">
        <v>62</v>
      </c>
      <c r="D25" s="15" t="s">
        <v>63</v>
      </c>
      <c r="E25" s="23" t="s">
        <v>77</v>
      </c>
      <c r="F25" s="15">
        <v>12</v>
      </c>
      <c r="G25" s="15"/>
      <c r="H25" s="7"/>
      <c r="I25" s="26">
        <v>7038120</v>
      </c>
      <c r="J25" s="5"/>
      <c r="K25" s="5"/>
      <c r="L25" s="5"/>
      <c r="M25" s="5"/>
      <c r="N25" s="5"/>
      <c r="O25" s="5"/>
      <c r="P25" s="14"/>
      <c r="Q25" s="7"/>
      <c r="R25" s="26">
        <v>535</v>
      </c>
      <c r="S25" s="26">
        <v>6758120</v>
      </c>
      <c r="T25" s="14"/>
      <c r="U25" s="14"/>
      <c r="V25" s="14"/>
      <c r="W25" s="5"/>
      <c r="X25" s="5"/>
      <c r="Y25" s="5"/>
      <c r="Z25" s="5"/>
      <c r="AA25" s="5"/>
      <c r="AB25" s="5"/>
      <c r="AC25" s="28">
        <v>280000</v>
      </c>
      <c r="AD25" s="6"/>
      <c r="AE25" s="37"/>
    </row>
    <row r="26" spans="1:31" ht="21.75" customHeight="1">
      <c r="A26" s="49">
        <v>8</v>
      </c>
      <c r="B26" s="49" t="s">
        <v>61</v>
      </c>
      <c r="C26" s="49" t="s">
        <v>62</v>
      </c>
      <c r="D26" s="49" t="s">
        <v>63</v>
      </c>
      <c r="E26" s="23" t="s">
        <v>74</v>
      </c>
      <c r="F26" s="49">
        <v>22</v>
      </c>
      <c r="G26" s="49"/>
      <c r="H26" s="54"/>
      <c r="I26" s="26">
        <v>6381256</v>
      </c>
      <c r="J26" s="5"/>
      <c r="K26" s="5"/>
      <c r="L26" s="5"/>
      <c r="M26" s="5"/>
      <c r="N26" s="5"/>
      <c r="O26" s="5"/>
      <c r="P26" s="48"/>
      <c r="Q26" s="7"/>
      <c r="R26" s="26">
        <v>483</v>
      </c>
      <c r="S26" s="26">
        <v>6101256</v>
      </c>
      <c r="T26" s="48"/>
      <c r="U26" s="48"/>
      <c r="V26" s="48"/>
      <c r="W26" s="5"/>
      <c r="X26" s="5"/>
      <c r="Y26" s="5"/>
      <c r="Z26" s="5"/>
      <c r="AA26" s="5"/>
      <c r="AB26" s="5"/>
      <c r="AC26" s="28">
        <v>280000</v>
      </c>
      <c r="AD26" s="6"/>
      <c r="AE26" s="37"/>
    </row>
    <row r="27" spans="1:31" ht="21.75" customHeight="1">
      <c r="A27" s="49">
        <v>9</v>
      </c>
      <c r="B27" s="49" t="s">
        <v>61</v>
      </c>
      <c r="C27" s="49" t="s">
        <v>62</v>
      </c>
      <c r="D27" s="49" t="s">
        <v>63</v>
      </c>
      <c r="E27" s="23" t="s">
        <v>74</v>
      </c>
      <c r="F27" s="49">
        <v>24</v>
      </c>
      <c r="G27" s="49"/>
      <c r="H27" s="54"/>
      <c r="I27" s="26">
        <v>6381256</v>
      </c>
      <c r="J27" s="5"/>
      <c r="K27" s="5"/>
      <c r="L27" s="5"/>
      <c r="M27" s="5"/>
      <c r="N27" s="5"/>
      <c r="O27" s="5"/>
      <c r="P27" s="48"/>
      <c r="Q27" s="7"/>
      <c r="R27" s="26">
        <v>483</v>
      </c>
      <c r="S27" s="26">
        <v>6101256</v>
      </c>
      <c r="T27" s="48"/>
      <c r="U27" s="48"/>
      <c r="V27" s="48"/>
      <c r="W27" s="5"/>
      <c r="X27" s="5"/>
      <c r="Y27" s="5"/>
      <c r="Z27" s="5"/>
      <c r="AA27" s="5"/>
      <c r="AB27" s="5"/>
      <c r="AC27" s="28">
        <v>280000</v>
      </c>
      <c r="AD27" s="6"/>
      <c r="AE27" s="37"/>
    </row>
    <row r="28" spans="1:31" ht="21.75" customHeight="1">
      <c r="A28" s="49">
        <v>10</v>
      </c>
      <c r="B28" s="49" t="s">
        <v>61</v>
      </c>
      <c r="C28" s="49" t="s">
        <v>62</v>
      </c>
      <c r="D28" s="49" t="s">
        <v>63</v>
      </c>
      <c r="E28" s="23" t="s">
        <v>83</v>
      </c>
      <c r="F28" s="49">
        <v>63</v>
      </c>
      <c r="G28" s="49"/>
      <c r="H28" s="55"/>
      <c r="I28" s="26">
        <v>415800</v>
      </c>
      <c r="J28" s="5"/>
      <c r="K28" s="5"/>
      <c r="L28" s="5"/>
      <c r="M28" s="5"/>
      <c r="N28" s="5"/>
      <c r="O28" s="5"/>
      <c r="P28" s="48"/>
      <c r="Q28" s="7"/>
      <c r="R28" s="26"/>
      <c r="S28" s="26"/>
      <c r="T28" s="48"/>
      <c r="U28" s="48"/>
      <c r="V28" s="57">
        <v>165</v>
      </c>
      <c r="W28" s="26">
        <v>415800</v>
      </c>
      <c r="X28" s="5"/>
      <c r="Y28" s="5"/>
      <c r="Z28" s="5"/>
      <c r="AA28" s="5"/>
      <c r="AB28" s="5"/>
      <c r="AC28" s="28"/>
      <c r="AD28" s="6"/>
      <c r="AE28" s="37"/>
    </row>
    <row r="29" spans="1:31" ht="21.75" customHeight="1">
      <c r="A29" s="56">
        <v>11</v>
      </c>
      <c r="B29" s="53" t="s">
        <v>61</v>
      </c>
      <c r="C29" s="53" t="s">
        <v>62</v>
      </c>
      <c r="D29" s="53" t="s">
        <v>63</v>
      </c>
      <c r="E29" s="23" t="s">
        <v>83</v>
      </c>
      <c r="F29" s="53">
        <v>65</v>
      </c>
      <c r="G29" s="53"/>
      <c r="H29" s="5"/>
      <c r="I29" s="26">
        <v>340200</v>
      </c>
      <c r="J29" s="5"/>
      <c r="K29" s="5"/>
      <c r="L29" s="5"/>
      <c r="M29" s="5"/>
      <c r="N29" s="5"/>
      <c r="O29" s="5"/>
      <c r="P29" s="52"/>
      <c r="Q29" s="7"/>
      <c r="R29" s="26"/>
      <c r="S29" s="26"/>
      <c r="T29" s="52"/>
      <c r="U29" s="52"/>
      <c r="V29" s="57">
        <v>135</v>
      </c>
      <c r="W29" s="26">
        <v>340200</v>
      </c>
      <c r="X29" s="5"/>
      <c r="Y29" s="5"/>
      <c r="Z29" s="5"/>
      <c r="AA29" s="5"/>
      <c r="AB29" s="5"/>
      <c r="AC29" s="28"/>
      <c r="AD29" s="6"/>
      <c r="AE29" s="37"/>
    </row>
    <row r="30" spans="1:31" s="36" customFormat="1" ht="24.75" customHeight="1">
      <c r="A30" s="83" t="s">
        <v>81</v>
      </c>
      <c r="B30" s="84"/>
      <c r="C30" s="84"/>
      <c r="D30" s="84"/>
      <c r="E30" s="84"/>
      <c r="F30" s="84"/>
      <c r="G30" s="84"/>
      <c r="H30" s="85"/>
      <c r="I30" s="30">
        <f>SUM(I19:I29)</f>
        <v>74965362</v>
      </c>
      <c r="J30" s="30">
        <f>SUM(J19:J25)</f>
        <v>1301862</v>
      </c>
      <c r="K30" s="30"/>
      <c r="L30" s="30">
        <f>SUM(L19:L25)</f>
        <v>1408572</v>
      </c>
      <c r="M30" s="27"/>
      <c r="N30" s="27"/>
      <c r="O30" s="27"/>
      <c r="P30" s="27"/>
      <c r="Q30" s="27"/>
      <c r="R30" s="30">
        <f>SUM(R19:R28)</f>
        <v>5454</v>
      </c>
      <c r="S30" s="30">
        <f>SUM(S19:S28)</f>
        <v>68894928</v>
      </c>
      <c r="T30" s="27"/>
      <c r="U30" s="27"/>
      <c r="V30" s="30">
        <f>SUM(V19:V29)</f>
        <v>300</v>
      </c>
      <c r="W30" s="30">
        <f>SUM(W19:W29)</f>
        <v>756000</v>
      </c>
      <c r="X30" s="27"/>
      <c r="Y30" s="27"/>
      <c r="Z30" s="27"/>
      <c r="AA30" s="27"/>
      <c r="AB30" s="27"/>
      <c r="AC30" s="30">
        <f>SUM(AC19:AC28)</f>
        <v>2604000</v>
      </c>
      <c r="AD30" s="27"/>
      <c r="AE30" s="38"/>
    </row>
    <row r="31" spans="1:31">
      <c r="A31" s="86">
        <v>2025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8"/>
    </row>
    <row r="32" spans="1:31" ht="24" customHeight="1">
      <c r="A32" s="15">
        <v>1</v>
      </c>
      <c r="B32" s="15" t="s">
        <v>61</v>
      </c>
      <c r="C32" s="15" t="s">
        <v>62</v>
      </c>
      <c r="D32" s="15" t="s">
        <v>63</v>
      </c>
      <c r="E32" s="23" t="s">
        <v>73</v>
      </c>
      <c r="F32" s="15">
        <v>70</v>
      </c>
      <c r="G32" s="15"/>
      <c r="H32" s="7"/>
      <c r="I32" s="26">
        <f>S32+AC32</f>
        <v>13063584</v>
      </c>
      <c r="J32" s="5"/>
      <c r="K32" s="5"/>
      <c r="L32" s="5"/>
      <c r="M32" s="5"/>
      <c r="N32" s="5"/>
      <c r="O32" s="5"/>
      <c r="P32" s="5"/>
      <c r="Q32" s="5"/>
      <c r="R32" s="26">
        <v>1012</v>
      </c>
      <c r="S32" s="26">
        <v>12783584</v>
      </c>
      <c r="T32" s="5"/>
      <c r="U32" s="5"/>
      <c r="V32" s="5"/>
      <c r="W32" s="5"/>
      <c r="X32" s="5"/>
      <c r="Y32" s="5"/>
      <c r="Z32" s="5"/>
      <c r="AA32" s="5"/>
      <c r="AB32" s="5"/>
      <c r="AC32" s="28">
        <v>280000</v>
      </c>
      <c r="AD32" s="5"/>
      <c r="AE32" s="37"/>
    </row>
    <row r="33" spans="1:31" ht="24.75" customHeight="1">
      <c r="A33" s="15">
        <v>2</v>
      </c>
      <c r="B33" s="15" t="s">
        <v>61</v>
      </c>
      <c r="C33" s="15" t="s">
        <v>62</v>
      </c>
      <c r="D33" s="15" t="s">
        <v>63</v>
      </c>
      <c r="E33" s="23" t="s">
        <v>82</v>
      </c>
      <c r="F33" s="15">
        <v>3</v>
      </c>
      <c r="G33" s="15"/>
      <c r="H33" s="7"/>
      <c r="I33" s="26">
        <f>S33+AC33</f>
        <v>12015128</v>
      </c>
      <c r="J33" s="5"/>
      <c r="K33" s="5"/>
      <c r="L33" s="5"/>
      <c r="M33" s="5"/>
      <c r="N33" s="5"/>
      <c r="O33" s="5"/>
      <c r="P33" s="5"/>
      <c r="Q33" s="5"/>
      <c r="R33" s="26">
        <v>929</v>
      </c>
      <c r="S33" s="26">
        <v>11735128</v>
      </c>
      <c r="T33" s="5"/>
      <c r="U33" s="5"/>
      <c r="V33" s="5"/>
      <c r="W33" s="5"/>
      <c r="X33" s="5"/>
      <c r="Y33" s="5"/>
      <c r="Z33" s="5"/>
      <c r="AA33" s="5"/>
      <c r="AB33" s="5"/>
      <c r="AC33" s="28">
        <v>280000</v>
      </c>
      <c r="AD33" s="5"/>
      <c r="AE33" s="37"/>
    </row>
    <row r="34" spans="1:31" s="36" customFormat="1" ht="27" customHeight="1">
      <c r="A34" s="83" t="s">
        <v>81</v>
      </c>
      <c r="B34" s="84"/>
      <c r="C34" s="84"/>
      <c r="D34" s="84"/>
      <c r="E34" s="84"/>
      <c r="F34" s="84"/>
      <c r="G34" s="84"/>
      <c r="H34" s="85"/>
      <c r="I34" s="30">
        <f>SUM(I32:I33)</f>
        <v>25078712</v>
      </c>
      <c r="J34" s="27"/>
      <c r="K34" s="27"/>
      <c r="L34" s="27"/>
      <c r="M34" s="27"/>
      <c r="N34" s="27"/>
      <c r="O34" s="27"/>
      <c r="P34" s="27"/>
      <c r="Q34" s="27"/>
      <c r="R34" s="30">
        <f>SUM(R32:R33)</f>
        <v>1941</v>
      </c>
      <c r="S34" s="30">
        <f>SUM(S32:S33)</f>
        <v>24518712</v>
      </c>
      <c r="T34" s="27"/>
      <c r="U34" s="27"/>
      <c r="V34" s="27"/>
      <c r="W34" s="27"/>
      <c r="X34" s="27"/>
      <c r="Y34" s="27"/>
      <c r="Z34" s="27"/>
      <c r="AA34" s="27"/>
      <c r="AB34" s="27"/>
      <c r="AC34" s="39">
        <f>SUM(AC32:AC33)</f>
        <v>560000</v>
      </c>
      <c r="AD34" s="27"/>
      <c r="AE34" s="38"/>
    </row>
    <row r="35" spans="1:31" ht="24" customHeight="1">
      <c r="A35" s="40" t="s">
        <v>38</v>
      </c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</sheetData>
  <mergeCells count="35">
    <mergeCell ref="Z3:Z5"/>
    <mergeCell ref="AD3:AD5"/>
    <mergeCell ref="N1:AE1"/>
    <mergeCell ref="AA3:AB5"/>
    <mergeCell ref="R3:S5"/>
    <mergeCell ref="X3:Y5"/>
    <mergeCell ref="AC3:AC5"/>
    <mergeCell ref="A2:AE2"/>
    <mergeCell ref="AE3:AE5"/>
    <mergeCell ref="A3:A6"/>
    <mergeCell ref="B3:H3"/>
    <mergeCell ref="I3:I5"/>
    <mergeCell ref="V5:W5"/>
    <mergeCell ref="T5:U5"/>
    <mergeCell ref="T3:W4"/>
    <mergeCell ref="J3:O3"/>
    <mergeCell ref="A34:H34"/>
    <mergeCell ref="A8:AE8"/>
    <mergeCell ref="A17:H17"/>
    <mergeCell ref="A18:AE18"/>
    <mergeCell ref="A30:H30"/>
    <mergeCell ref="A31:AE31"/>
    <mergeCell ref="P3:Q5"/>
    <mergeCell ref="C4:C6"/>
    <mergeCell ref="B4:B6"/>
    <mergeCell ref="O4:O5"/>
    <mergeCell ref="N4:N5"/>
    <mergeCell ref="M4:M5"/>
    <mergeCell ref="L4:L5"/>
    <mergeCell ref="H4:H6"/>
    <mergeCell ref="G4:G6"/>
    <mergeCell ref="F4:F6"/>
    <mergeCell ref="E4:E6"/>
    <mergeCell ref="D4:D6"/>
    <mergeCell ref="J4:K4"/>
  </mergeCells>
  <printOptions horizontalCentered="1" verticalCentered="1"/>
  <pageMargins left="0.11811023622047245" right="0.11811023622047245" top="0.11811023622047245" bottom="0.19685039370078741" header="0.19685039370078741" footer="0"/>
  <pageSetup paperSize="9" scale="37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I13"/>
  <sheetViews>
    <sheetView view="pageBreakPreview" zoomScale="120" zoomScaleNormal="115" zoomScaleSheetLayoutView="120" workbookViewId="0">
      <selection activeCell="C3" sqref="C3"/>
    </sheetView>
  </sheetViews>
  <sheetFormatPr defaultRowHeight="15"/>
  <cols>
    <col min="1" max="1" width="4.140625" customWidth="1"/>
    <col min="2" max="2" width="55.28515625" customWidth="1"/>
    <col min="3" max="6" width="20.7109375" customWidth="1"/>
  </cols>
  <sheetData>
    <row r="1" spans="1:9" ht="90" customHeight="1">
      <c r="A1" s="3"/>
      <c r="E1" s="94" t="s">
        <v>84</v>
      </c>
      <c r="F1" s="94"/>
    </row>
    <row r="2" spans="1:9" ht="41.25" customHeight="1">
      <c r="A2" s="95" t="s">
        <v>35</v>
      </c>
      <c r="B2" s="95"/>
      <c r="C2" s="95"/>
      <c r="D2" s="95"/>
      <c r="E2" s="95"/>
      <c r="F2" s="95"/>
    </row>
    <row r="3" spans="1:9" ht="71.25" customHeight="1">
      <c r="A3" s="96" t="s">
        <v>17</v>
      </c>
      <c r="B3" s="98" t="s">
        <v>41</v>
      </c>
      <c r="C3" s="12" t="s">
        <v>40</v>
      </c>
      <c r="D3" s="12" t="s">
        <v>14</v>
      </c>
      <c r="E3" s="11" t="s">
        <v>22</v>
      </c>
      <c r="F3" s="11" t="s">
        <v>13</v>
      </c>
    </row>
    <row r="4" spans="1:9">
      <c r="A4" s="97"/>
      <c r="B4" s="98"/>
      <c r="C4" s="2" t="s">
        <v>19</v>
      </c>
      <c r="D4" s="1" t="s">
        <v>2</v>
      </c>
      <c r="E4" s="1" t="s">
        <v>20</v>
      </c>
      <c r="F4" s="1" t="s">
        <v>55</v>
      </c>
    </row>
    <row r="5" spans="1:9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9" s="22" customFormat="1" ht="15.75">
      <c r="A6" s="17" t="s">
        <v>44</v>
      </c>
      <c r="B6" s="46">
        <v>2023</v>
      </c>
      <c r="C6" s="47"/>
      <c r="D6" s="9"/>
      <c r="E6" s="9"/>
      <c r="F6" s="9"/>
    </row>
    <row r="7" spans="1:9" ht="29.25" customHeight="1">
      <c r="A7" s="4"/>
      <c r="B7" s="42" t="s">
        <v>81</v>
      </c>
      <c r="C7" s="18">
        <v>19908.5</v>
      </c>
      <c r="D7" s="8">
        <v>859</v>
      </c>
      <c r="E7" s="45">
        <v>8</v>
      </c>
      <c r="F7" s="18">
        <v>57742108</v>
      </c>
      <c r="G7" s="43"/>
      <c r="H7" s="43"/>
      <c r="I7" s="44"/>
    </row>
    <row r="8" spans="1:9" s="22" customFormat="1" ht="15.75">
      <c r="A8" s="17" t="s">
        <v>44</v>
      </c>
      <c r="B8" s="46">
        <v>2024</v>
      </c>
      <c r="C8" s="47"/>
      <c r="D8" s="9"/>
      <c r="E8" s="9"/>
      <c r="F8" s="9"/>
    </row>
    <row r="9" spans="1:9" s="22" customFormat="1" ht="24.75" customHeight="1">
      <c r="A9" s="24"/>
      <c r="B9" s="42" t="s">
        <v>81</v>
      </c>
      <c r="C9" s="25">
        <v>20715.099999999999</v>
      </c>
      <c r="D9" s="17">
        <v>947</v>
      </c>
      <c r="E9" s="17">
        <v>11</v>
      </c>
      <c r="F9" s="25">
        <v>74965362</v>
      </c>
    </row>
    <row r="10" spans="1:9" s="22" customFormat="1" ht="19.5" customHeight="1">
      <c r="A10" s="17" t="s">
        <v>44</v>
      </c>
      <c r="B10" s="46">
        <v>2025</v>
      </c>
      <c r="C10" s="47"/>
      <c r="D10" s="17"/>
      <c r="E10" s="17"/>
      <c r="F10" s="9"/>
    </row>
    <row r="11" spans="1:9" s="22" customFormat="1" ht="24.75" customHeight="1">
      <c r="A11" s="24"/>
      <c r="B11" s="42" t="s">
        <v>81</v>
      </c>
      <c r="C11" s="25">
        <v>5158.8</v>
      </c>
      <c r="D11" s="17">
        <v>293</v>
      </c>
      <c r="E11" s="17">
        <v>2</v>
      </c>
      <c r="F11" s="25">
        <v>25078712</v>
      </c>
    </row>
    <row r="12" spans="1:9" ht="16.5" customHeight="1">
      <c r="A12" s="93" t="s">
        <v>38</v>
      </c>
      <c r="B12" s="93"/>
      <c r="C12" s="93"/>
      <c r="D12" s="93"/>
      <c r="E12" s="93"/>
    </row>
    <row r="13" spans="1:9" ht="66" customHeight="1">
      <c r="A13" s="92"/>
      <c r="B13" s="92"/>
      <c r="C13" s="92"/>
      <c r="D13" s="92"/>
      <c r="E13" s="92"/>
      <c r="F13" s="92"/>
    </row>
  </sheetData>
  <mergeCells count="6">
    <mergeCell ref="A13:F13"/>
    <mergeCell ref="A12:E12"/>
    <mergeCell ref="E1:F1"/>
    <mergeCell ref="A2:F2"/>
    <mergeCell ref="A3:A4"/>
    <mergeCell ref="B3:B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МКД</vt:lpstr>
      <vt:lpstr>виды ремонта</vt:lpstr>
      <vt:lpstr>показатели</vt:lpstr>
      <vt:lpstr>'виды ремонта'!Заголовки_для_печати</vt:lpstr>
      <vt:lpstr>'перечень МКД'!Заголовки_для_печати</vt:lpstr>
      <vt:lpstr>показатели!Область_печати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Пользователь</cp:lastModifiedBy>
  <cp:lastPrinted>2023-03-21T06:05:13Z</cp:lastPrinted>
  <dcterms:created xsi:type="dcterms:W3CDTF">2014-04-04T11:20:04Z</dcterms:created>
  <dcterms:modified xsi:type="dcterms:W3CDTF">2023-03-22T06:03:29Z</dcterms:modified>
</cp:coreProperties>
</file>