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Уточнение бюджета ГП на 2025 год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Документ!$5:$6</definedName>
    <definedName name="_xlnm.Print_Area" localSheetId="0">Документ!$A$1:$H$467</definedName>
  </definedNames>
  <calcPr calcId="152511"/>
</workbook>
</file>

<file path=xl/calcChain.xml><?xml version="1.0" encoding="utf-8"?>
<calcChain xmlns="http://schemas.openxmlformats.org/spreadsheetml/2006/main">
  <c r="G303" i="2" l="1"/>
  <c r="H301" i="2"/>
  <c r="G301" i="2" s="1"/>
  <c r="H302" i="2"/>
  <c r="G302" i="2" s="1"/>
  <c r="G440" i="2" l="1"/>
  <c r="G438" i="2"/>
  <c r="G436" i="2"/>
  <c r="F439" i="2"/>
  <c r="G439" i="2" s="1"/>
  <c r="F437" i="2"/>
  <c r="G437" i="2" s="1"/>
  <c r="F435" i="2"/>
  <c r="F431" i="2"/>
  <c r="F430" i="2" s="1"/>
  <c r="F429" i="2" s="1"/>
  <c r="G276" i="2"/>
  <c r="H275" i="2"/>
  <c r="G275" i="2" s="1"/>
  <c r="H406" i="2"/>
  <c r="G406" i="2" s="1"/>
  <c r="G407" i="2"/>
  <c r="H401" i="2"/>
  <c r="H400" i="2" s="1"/>
  <c r="G400" i="2" s="1"/>
  <c r="G402" i="2"/>
  <c r="G392" i="2"/>
  <c r="H391" i="2"/>
  <c r="G391" i="2" s="1"/>
  <c r="G359" i="2"/>
  <c r="H358" i="2"/>
  <c r="G358" i="2" s="1"/>
  <c r="G354" i="2"/>
  <c r="H353" i="2"/>
  <c r="H352" i="2" s="1"/>
  <c r="H346" i="2"/>
  <c r="H307" i="2"/>
  <c r="G308" i="2"/>
  <c r="G296" i="2"/>
  <c r="H295" i="2"/>
  <c r="G295" i="2" s="1"/>
  <c r="H273" i="2"/>
  <c r="G273" i="2" s="1"/>
  <c r="G274" i="2"/>
  <c r="H216" i="2"/>
  <c r="G216" i="2" s="1"/>
  <c r="G217" i="2"/>
  <c r="H188" i="2"/>
  <c r="G188" i="2" s="1"/>
  <c r="G189" i="2"/>
  <c r="G186" i="2"/>
  <c r="H185" i="2"/>
  <c r="G185" i="2" s="1"/>
  <c r="H171" i="2"/>
  <c r="G171" i="2" s="1"/>
  <c r="G172" i="2"/>
  <c r="G173" i="2"/>
  <c r="G152" i="2"/>
  <c r="H151" i="2"/>
  <c r="G151" i="2" s="1"/>
  <c r="H148" i="2"/>
  <c r="G148" i="2" s="1"/>
  <c r="G149" i="2"/>
  <c r="G129" i="2"/>
  <c r="G127" i="2"/>
  <c r="H128" i="2"/>
  <c r="H126" i="2"/>
  <c r="F128" i="2"/>
  <c r="F126" i="2"/>
  <c r="F123" i="2"/>
  <c r="F434" i="2" l="1"/>
  <c r="G434" i="2" s="1"/>
  <c r="G435" i="2"/>
  <c r="F428" i="2"/>
  <c r="H272" i="2"/>
  <c r="H170" i="2"/>
  <c r="H169" i="2" s="1"/>
  <c r="G401" i="2"/>
  <c r="G352" i="2"/>
  <c r="G353" i="2"/>
  <c r="H150" i="2"/>
  <c r="G150" i="2" s="1"/>
  <c r="G307" i="2"/>
  <c r="H187" i="2"/>
  <c r="G187" i="2" s="1"/>
  <c r="G126" i="2"/>
  <c r="G128" i="2"/>
  <c r="H125" i="2"/>
  <c r="F125" i="2"/>
  <c r="G466" i="2"/>
  <c r="G463" i="2"/>
  <c r="G456" i="2"/>
  <c r="G449" i="2"/>
  <c r="G444" i="2"/>
  <c r="G425" i="2"/>
  <c r="G422" i="2"/>
  <c r="G417" i="2"/>
  <c r="G414" i="2"/>
  <c r="G410" i="2"/>
  <c r="G405" i="2"/>
  <c r="G397" i="2"/>
  <c r="G394" i="2"/>
  <c r="G390" i="2"/>
  <c r="G388" i="2"/>
  <c r="G384" i="2"/>
  <c r="G383" i="2"/>
  <c r="G382" i="2"/>
  <c r="G381" i="2"/>
  <c r="G380" i="2"/>
  <c r="G376" i="2"/>
  <c r="G372" i="2"/>
  <c r="G366" i="2"/>
  <c r="G357" i="2"/>
  <c r="G348" i="2"/>
  <c r="G345" i="2"/>
  <c r="G342" i="2"/>
  <c r="G339" i="2"/>
  <c r="G337" i="2"/>
  <c r="G333" i="2"/>
  <c r="G330" i="2"/>
  <c r="G327" i="2"/>
  <c r="G324" i="2"/>
  <c r="G320" i="2"/>
  <c r="G315" i="2"/>
  <c r="G311" i="2"/>
  <c r="G306" i="2"/>
  <c r="G298" i="2"/>
  <c r="G292" i="2"/>
  <c r="G279" i="2"/>
  <c r="G240" i="2"/>
  <c r="G236" i="2"/>
  <c r="G233" i="2"/>
  <c r="G199" i="2"/>
  <c r="G193" i="2"/>
  <c r="G184" i="2"/>
  <c r="G140" i="2"/>
  <c r="G137" i="2"/>
  <c r="G122" i="2"/>
  <c r="G118" i="2"/>
  <c r="G114" i="2"/>
  <c r="G110" i="2"/>
  <c r="G107" i="2"/>
  <c r="G104" i="2"/>
  <c r="G100" i="2"/>
  <c r="G97" i="2"/>
  <c r="G94" i="2"/>
  <c r="G90" i="2"/>
  <c r="G87" i="2"/>
  <c r="G83" i="2"/>
  <c r="F465" i="2"/>
  <c r="F464" i="2" s="1"/>
  <c r="F462" i="2"/>
  <c r="F461" i="2" s="1"/>
  <c r="F455" i="2"/>
  <c r="F454" i="2" s="1"/>
  <c r="F453" i="2" s="1"/>
  <c r="F452" i="2" s="1"/>
  <c r="F451" i="2" s="1"/>
  <c r="F448" i="2"/>
  <c r="F447" i="2" s="1"/>
  <c r="F446" i="2" s="1"/>
  <c r="F445" i="2" s="1"/>
  <c r="F443" i="2"/>
  <c r="F442" i="2" s="1"/>
  <c r="F441" i="2" s="1"/>
  <c r="F424" i="2"/>
  <c r="F423" i="2" s="1"/>
  <c r="F421" i="2"/>
  <c r="F420" i="2" s="1"/>
  <c r="F416" i="2"/>
  <c r="F415" i="2" s="1"/>
  <c r="F413" i="2"/>
  <c r="F412" i="2" s="1"/>
  <c r="F409" i="2"/>
  <c r="F408" i="2" s="1"/>
  <c r="F404" i="2"/>
  <c r="F403" i="2" s="1"/>
  <c r="F396" i="2"/>
  <c r="F395" i="2" s="1"/>
  <c r="F393" i="2"/>
  <c r="F389" i="2"/>
  <c r="F387" i="2"/>
  <c r="F379" i="2"/>
  <c r="F378" i="2" s="1"/>
  <c r="F377" i="2" s="1"/>
  <c r="F375" i="2"/>
  <c r="F374" i="2" s="1"/>
  <c r="F373" i="2" s="1"/>
  <c r="F371" i="2"/>
  <c r="F370" i="2" s="1"/>
  <c r="F369" i="2" s="1"/>
  <c r="F365" i="2"/>
  <c r="F364" i="2" s="1"/>
  <c r="F363" i="2" s="1"/>
  <c r="F362" i="2" s="1"/>
  <c r="F361" i="2" s="1"/>
  <c r="F356" i="2"/>
  <c r="F355" i="2" s="1"/>
  <c r="F351" i="2" s="1"/>
  <c r="F350" i="2" s="1"/>
  <c r="F349" i="2" s="1"/>
  <c r="F346" i="2"/>
  <c r="F344" i="2"/>
  <c r="F341" i="2"/>
  <c r="F340" i="2" s="1"/>
  <c r="F338" i="2"/>
  <c r="F336" i="2"/>
  <c r="F332" i="2"/>
  <c r="F331" i="2" s="1"/>
  <c r="F329" i="2"/>
  <c r="F328" i="2" s="1"/>
  <c r="F326" i="2"/>
  <c r="F325" i="2" s="1"/>
  <c r="F323" i="2"/>
  <c r="F322" i="2" s="1"/>
  <c r="F319" i="2"/>
  <c r="F318" i="2" s="1"/>
  <c r="F317" i="2" s="1"/>
  <c r="F314" i="2"/>
  <c r="F313" i="2" s="1"/>
  <c r="F312" i="2" s="1"/>
  <c r="F310" i="2"/>
  <c r="F309" i="2" s="1"/>
  <c r="F305" i="2"/>
  <c r="F304" i="2" s="1"/>
  <c r="F297" i="2"/>
  <c r="F294" i="2" s="1"/>
  <c r="F293" i="2" s="1"/>
  <c r="F291" i="2"/>
  <c r="F290" i="2" s="1"/>
  <c r="F288" i="2"/>
  <c r="F287" i="2" s="1"/>
  <c r="F285" i="2"/>
  <c r="F284" i="2" s="1"/>
  <c r="F278" i="2"/>
  <c r="F277" i="2" s="1"/>
  <c r="F271" i="2" s="1"/>
  <c r="F270" i="2" s="1"/>
  <c r="F269" i="2" s="1"/>
  <c r="F267" i="2"/>
  <c r="F265" i="2"/>
  <c r="F261" i="2"/>
  <c r="F260" i="2" s="1"/>
  <c r="F258" i="2"/>
  <c r="F257" i="2" s="1"/>
  <c r="F255" i="2"/>
  <c r="F254" i="2" s="1"/>
  <c r="F247" i="2"/>
  <c r="F246" i="2" s="1"/>
  <c r="F245" i="2" s="1"/>
  <c r="F243" i="2"/>
  <c r="F242" i="2" s="1"/>
  <c r="F241" i="2" s="1"/>
  <c r="F239" i="2"/>
  <c r="F238" i="2" s="1"/>
  <c r="F237" i="2" s="1"/>
  <c r="F235" i="2"/>
  <c r="F234" i="2" s="1"/>
  <c r="F232" i="2"/>
  <c r="F231" i="2" s="1"/>
  <c r="F230" i="2" s="1"/>
  <c r="F228" i="2"/>
  <c r="F227" i="2" s="1"/>
  <c r="F225" i="2"/>
  <c r="F224" i="2" s="1"/>
  <c r="F220" i="2"/>
  <c r="F219" i="2" s="1"/>
  <c r="F218" i="2" s="1"/>
  <c r="F214" i="2"/>
  <c r="F213" i="2" s="1"/>
  <c r="F212" i="2" s="1"/>
  <c r="F210" i="2"/>
  <c r="F209" i="2" s="1"/>
  <c r="F208" i="2" s="1"/>
  <c r="F206" i="2"/>
  <c r="F205" i="2" s="1"/>
  <c r="F204" i="2" s="1"/>
  <c r="F202" i="2"/>
  <c r="F201" i="2" s="1"/>
  <c r="F200" i="2" s="1"/>
  <c r="F198" i="2"/>
  <c r="F197" i="2" s="1"/>
  <c r="F192" i="2"/>
  <c r="F191" i="2" s="1"/>
  <c r="F190" i="2" s="1"/>
  <c r="F183" i="2"/>
  <c r="F182" i="2" s="1"/>
  <c r="F181" i="2" s="1"/>
  <c r="F179" i="2"/>
  <c r="F178" i="2" s="1"/>
  <c r="F177" i="2" s="1"/>
  <c r="F175" i="2"/>
  <c r="F174" i="2" s="1"/>
  <c r="F167" i="2"/>
  <c r="F166" i="2" s="1"/>
  <c r="F165" i="2" s="1"/>
  <c r="F162" i="2"/>
  <c r="F161" i="2" s="1"/>
  <c r="F160" i="2" s="1"/>
  <c r="F158" i="2"/>
  <c r="F157" i="2" s="1"/>
  <c r="F156" i="2" s="1"/>
  <c r="F154" i="2"/>
  <c r="F153" i="2" s="1"/>
  <c r="F146" i="2"/>
  <c r="F145" i="2" s="1"/>
  <c r="F139" i="2"/>
  <c r="F138" i="2" s="1"/>
  <c r="F136" i="2"/>
  <c r="F135" i="2" s="1"/>
  <c r="F121" i="2"/>
  <c r="F120" i="2" s="1"/>
  <c r="F119" i="2" s="1"/>
  <c r="F117" i="2"/>
  <c r="F116" i="2" s="1"/>
  <c r="F115" i="2" s="1"/>
  <c r="F113" i="2"/>
  <c r="F112" i="2" s="1"/>
  <c r="F111" i="2" s="1"/>
  <c r="F109" i="2"/>
  <c r="F108" i="2" s="1"/>
  <c r="F106" i="2"/>
  <c r="F105" i="2" s="1"/>
  <c r="F103" i="2"/>
  <c r="F102" i="2" s="1"/>
  <c r="F99" i="2"/>
  <c r="F98" i="2" s="1"/>
  <c r="F96" i="2"/>
  <c r="F95" i="2" s="1"/>
  <c r="F93" i="2"/>
  <c r="F92" i="2" s="1"/>
  <c r="F89" i="2"/>
  <c r="F88" i="2" s="1"/>
  <c r="F86" i="2"/>
  <c r="F85" i="2" s="1"/>
  <c r="F82" i="2"/>
  <c r="F81" i="2" s="1"/>
  <c r="F79" i="2"/>
  <c r="F78" i="2" s="1"/>
  <c r="F76" i="2"/>
  <c r="F75" i="2" s="1"/>
  <c r="F73" i="2"/>
  <c r="F72" i="2" s="1"/>
  <c r="F69" i="2"/>
  <c r="F68" i="2" s="1"/>
  <c r="F67" i="2" s="1"/>
  <c r="F66" i="2" s="1"/>
  <c r="F65" i="2" s="1"/>
  <c r="F64" i="2" s="1"/>
  <c r="F63" i="2" s="1"/>
  <c r="F62" i="2" s="1"/>
  <c r="F60" i="2"/>
  <c r="F59" i="2" s="1"/>
  <c r="F52" i="2"/>
  <c r="F50" i="2"/>
  <c r="F46" i="2"/>
  <c r="F45" i="2" s="1"/>
  <c r="F44" i="2" s="1"/>
  <c r="F40" i="2"/>
  <c r="F39" i="2" s="1"/>
  <c r="F38" i="2" s="1"/>
  <c r="F37" i="2" s="1"/>
  <c r="F36" i="2" s="1"/>
  <c r="F34" i="2"/>
  <c r="F33" i="2" s="1"/>
  <c r="F32" i="2" s="1"/>
  <c r="F30" i="2"/>
  <c r="F29" i="2" s="1"/>
  <c r="F28" i="2" s="1"/>
  <c r="F26" i="2"/>
  <c r="F25" i="2" s="1"/>
  <c r="F24" i="2" s="1"/>
  <c r="F22" i="2"/>
  <c r="F21" i="2" s="1"/>
  <c r="F20" i="2" s="1"/>
  <c r="F16" i="2"/>
  <c r="F15" i="2" s="1"/>
  <c r="F14" i="2" s="1"/>
  <c r="F13" i="2" s="1"/>
  <c r="F12" i="2" s="1"/>
  <c r="F8" i="2"/>
  <c r="F7" i="2" s="1"/>
  <c r="H356" i="2"/>
  <c r="H278" i="2"/>
  <c r="H277" i="2" s="1"/>
  <c r="H413" i="2"/>
  <c r="H412" i="2" s="1"/>
  <c r="H232" i="2"/>
  <c r="H231" i="2" s="1"/>
  <c r="H230" i="2" s="1"/>
  <c r="F433" i="2" l="1"/>
  <c r="F427" i="2" s="1"/>
  <c r="F426" i="2" s="1"/>
  <c r="G272" i="2"/>
  <c r="H271" i="2"/>
  <c r="H270" i="2" s="1"/>
  <c r="H269" i="2" s="1"/>
  <c r="G269" i="2" s="1"/>
  <c r="H355" i="2"/>
  <c r="H351" i="2" s="1"/>
  <c r="H350" i="2" s="1"/>
  <c r="G170" i="2"/>
  <c r="G169" i="2"/>
  <c r="G230" i="2"/>
  <c r="H124" i="2"/>
  <c r="G125" i="2"/>
  <c r="F264" i="2"/>
  <c r="F263" i="2" s="1"/>
  <c r="G412" i="2"/>
  <c r="F101" i="2"/>
  <c r="F84" i="2"/>
  <c r="F335" i="2"/>
  <c r="F411" i="2"/>
  <c r="F49" i="2"/>
  <c r="F48" i="2" s="1"/>
  <c r="F43" i="2" s="1"/>
  <c r="F42" i="2" s="1"/>
  <c r="F283" i="2"/>
  <c r="F282" i="2" s="1"/>
  <c r="F386" i="2"/>
  <c r="F385" i="2" s="1"/>
  <c r="F368" i="2" s="1"/>
  <c r="F367" i="2" s="1"/>
  <c r="F144" i="2"/>
  <c r="F143" i="2" s="1"/>
  <c r="F343" i="2"/>
  <c r="G278" i="2"/>
  <c r="G231" i="2"/>
  <c r="G277" i="2"/>
  <c r="G356" i="2"/>
  <c r="G413" i="2"/>
  <c r="F134" i="2"/>
  <c r="F133" i="2" s="1"/>
  <c r="F132" i="2" s="1"/>
  <c r="F131" i="2" s="1"/>
  <c r="F460" i="2"/>
  <c r="F459" i="2" s="1"/>
  <c r="F458" i="2" s="1"/>
  <c r="F457" i="2" s="1"/>
  <c r="F450" i="2" s="1"/>
  <c r="G232" i="2"/>
  <c r="F58" i="2"/>
  <c r="F57" i="2" s="1"/>
  <c r="F253" i="2"/>
  <c r="F196" i="2"/>
  <c r="F223" i="2"/>
  <c r="F222" i="2" s="1"/>
  <c r="F91" i="2"/>
  <c r="F164" i="2"/>
  <c r="F300" i="2"/>
  <c r="F299" i="2" s="1"/>
  <c r="F19" i="2"/>
  <c r="F18" i="2" s="1"/>
  <c r="F71" i="2"/>
  <c r="F321" i="2"/>
  <c r="F399" i="2"/>
  <c r="F419" i="2"/>
  <c r="F418" i="2" s="1"/>
  <c r="H183" i="2"/>
  <c r="H182" i="2" s="1"/>
  <c r="H181" i="2" s="1"/>
  <c r="F398" i="2" l="1"/>
  <c r="F360" i="2" s="1"/>
  <c r="G270" i="2"/>
  <c r="G271" i="2"/>
  <c r="F252" i="2"/>
  <c r="H349" i="2"/>
  <c r="G349" i="2" s="1"/>
  <c r="G350" i="2"/>
  <c r="G355" i="2"/>
  <c r="G351" i="2"/>
  <c r="G124" i="2"/>
  <c r="H123" i="2"/>
  <c r="G123" i="2" s="1"/>
  <c r="F142" i="2"/>
  <c r="F141" i="2" s="1"/>
  <c r="F334" i="2"/>
  <c r="F316" i="2" s="1"/>
  <c r="F11" i="2"/>
  <c r="F281" i="2"/>
  <c r="G183" i="2"/>
  <c r="F194" i="2"/>
  <c r="F195" i="2"/>
  <c r="F56" i="2"/>
  <c r="F55" i="2" s="1"/>
  <c r="F54" i="2" s="1"/>
  <c r="H344" i="2"/>
  <c r="G344" i="2" s="1"/>
  <c r="G346" i="2"/>
  <c r="F251" i="2" l="1"/>
  <c r="F250" i="2" s="1"/>
  <c r="F130" i="2"/>
  <c r="F280" i="2"/>
  <c r="G181" i="2"/>
  <c r="G182" i="2"/>
  <c r="H343" i="2"/>
  <c r="G343" i="2" s="1"/>
  <c r="H8" i="2"/>
  <c r="G8" i="2" s="1"/>
  <c r="G9" i="2"/>
  <c r="F249" i="2" l="1"/>
  <c r="F10" i="2" s="1"/>
  <c r="F467" i="2" s="1"/>
  <c r="H7" i="2"/>
  <c r="G7" i="2" s="1"/>
  <c r="H443" i="2" l="1"/>
  <c r="H442" i="2" l="1"/>
  <c r="G442" i="2" s="1"/>
  <c r="G443" i="2"/>
  <c r="H297" i="2"/>
  <c r="G297" i="2" l="1"/>
  <c r="H441" i="2"/>
  <c r="G441" i="2" s="1"/>
  <c r="H30" i="2"/>
  <c r="H29" i="2" s="1"/>
  <c r="H28" i="2" s="1"/>
  <c r="H34" i="2"/>
  <c r="H33" i="2" s="1"/>
  <c r="H32" i="2" s="1"/>
  <c r="H26" i="2"/>
  <c r="H25" i="2" s="1"/>
  <c r="H24" i="2" s="1"/>
  <c r="H22" i="2"/>
  <c r="H21" i="2" s="1"/>
  <c r="H20" i="2" s="1"/>
  <c r="H192" i="2"/>
  <c r="H179" i="2"/>
  <c r="H178" i="2" s="1"/>
  <c r="H177" i="2" s="1"/>
  <c r="H310" i="2"/>
  <c r="H365" i="2"/>
  <c r="H291" i="2"/>
  <c r="H290" i="2" l="1"/>
  <c r="G290" i="2" s="1"/>
  <c r="G291" i="2"/>
  <c r="H364" i="2"/>
  <c r="G365" i="2"/>
  <c r="H293" i="2"/>
  <c r="G293" i="2" s="1"/>
  <c r="G294" i="2"/>
  <c r="H191" i="2"/>
  <c r="G191" i="2" s="1"/>
  <c r="G192" i="2"/>
  <c r="H309" i="2"/>
  <c r="G309" i="2" s="1"/>
  <c r="G310" i="2"/>
  <c r="H433" i="2"/>
  <c r="G433" i="2" s="1"/>
  <c r="H19" i="2"/>
  <c r="H18" i="2" s="1"/>
  <c r="G229" i="2"/>
  <c r="H228" i="2"/>
  <c r="G228" i="2" s="1"/>
  <c r="H190" i="2" l="1"/>
  <c r="G190" i="2" s="1"/>
  <c r="H363" i="2"/>
  <c r="G364" i="2"/>
  <c r="H227" i="2"/>
  <c r="G227" i="2" s="1"/>
  <c r="H247" i="2"/>
  <c r="H246" i="2" s="1"/>
  <c r="H245" i="2" s="1"/>
  <c r="H243" i="2"/>
  <c r="H242" i="2" s="1"/>
  <c r="H241" i="2" s="1"/>
  <c r="G241" i="2" s="1"/>
  <c r="H235" i="2"/>
  <c r="H225" i="2"/>
  <c r="H224" i="2" s="1"/>
  <c r="H234" i="2" l="1"/>
  <c r="G234" i="2" s="1"/>
  <c r="G235" i="2"/>
  <c r="H362" i="2"/>
  <c r="G363" i="2"/>
  <c r="H223" i="2"/>
  <c r="H220" i="2"/>
  <c r="H219" i="2" s="1"/>
  <c r="H218" i="2" s="1"/>
  <c r="H214" i="2"/>
  <c r="H210" i="2"/>
  <c r="H209" i="2" s="1"/>
  <c r="H208" i="2" s="1"/>
  <c r="H206" i="2"/>
  <c r="H205" i="2" s="1"/>
  <c r="H204" i="2" s="1"/>
  <c r="H202" i="2"/>
  <c r="H201" i="2" s="1"/>
  <c r="H200" i="2" s="1"/>
  <c r="H198" i="2"/>
  <c r="H121" i="2"/>
  <c r="H117" i="2"/>
  <c r="H113" i="2"/>
  <c r="H109" i="2"/>
  <c r="H106" i="2"/>
  <c r="H103" i="2"/>
  <c r="H99" i="2"/>
  <c r="H96" i="2"/>
  <c r="H93" i="2"/>
  <c r="H89" i="2"/>
  <c r="H86" i="2"/>
  <c r="H82" i="2"/>
  <c r="H79" i="2"/>
  <c r="H78" i="2" s="1"/>
  <c r="H76" i="2"/>
  <c r="H75" i="2" s="1"/>
  <c r="H73" i="2"/>
  <c r="H72" i="2" s="1"/>
  <c r="H60" i="2"/>
  <c r="H59" i="2" s="1"/>
  <c r="H213" i="2" l="1"/>
  <c r="H212" i="2" s="1"/>
  <c r="H95" i="2"/>
  <c r="G95" i="2" s="1"/>
  <c r="G96" i="2"/>
  <c r="H92" i="2"/>
  <c r="G92" i="2" s="1"/>
  <c r="G93" i="2"/>
  <c r="H108" i="2"/>
  <c r="G108" i="2" s="1"/>
  <c r="G109" i="2"/>
  <c r="H98" i="2"/>
  <c r="G98" i="2" s="1"/>
  <c r="G99" i="2"/>
  <c r="H116" i="2"/>
  <c r="G117" i="2"/>
  <c r="H85" i="2"/>
  <c r="G85" i="2" s="1"/>
  <c r="G86" i="2"/>
  <c r="H120" i="2"/>
  <c r="G121" i="2"/>
  <c r="H112" i="2"/>
  <c r="G113" i="2"/>
  <c r="H88" i="2"/>
  <c r="G88" i="2" s="1"/>
  <c r="G89" i="2"/>
  <c r="H361" i="2"/>
  <c r="G361" i="2" s="1"/>
  <c r="G362" i="2"/>
  <c r="H105" i="2"/>
  <c r="G105" i="2" s="1"/>
  <c r="G106" i="2"/>
  <c r="H81" i="2"/>
  <c r="G81" i="2" s="1"/>
  <c r="G82" i="2"/>
  <c r="H102" i="2"/>
  <c r="G102" i="2" s="1"/>
  <c r="G103" i="2"/>
  <c r="H197" i="2"/>
  <c r="G197" i="2" s="1"/>
  <c r="G198" i="2"/>
  <c r="H84" i="2" l="1"/>
  <c r="G84" i="2" s="1"/>
  <c r="H71" i="2"/>
  <c r="H101" i="2"/>
  <c r="G101" i="2" s="1"/>
  <c r="H119" i="2"/>
  <c r="G119" i="2" s="1"/>
  <c r="G120" i="2"/>
  <c r="H111" i="2"/>
  <c r="G111" i="2" s="1"/>
  <c r="G112" i="2"/>
  <c r="H115" i="2"/>
  <c r="G115" i="2" s="1"/>
  <c r="G116" i="2"/>
  <c r="H91" i="2"/>
  <c r="G91" i="2" s="1"/>
  <c r="H196" i="2"/>
  <c r="G196" i="2" s="1"/>
  <c r="H387" i="2"/>
  <c r="G387" i="2" l="1"/>
  <c r="G286" i="2"/>
  <c r="H285" i="2"/>
  <c r="G285" i="2" s="1"/>
  <c r="G289" i="2"/>
  <c r="H288" i="2"/>
  <c r="H287" i="2" s="1"/>
  <c r="G176" i="2"/>
  <c r="H175" i="2"/>
  <c r="H174" i="2" s="1"/>
  <c r="G174" i="2" s="1"/>
  <c r="H396" i="2"/>
  <c r="G396" i="2" s="1"/>
  <c r="H284" i="2" l="1"/>
  <c r="G284" i="2" s="1"/>
  <c r="G287" i="2"/>
  <c r="G288" i="2"/>
  <c r="H395" i="2"/>
  <c r="G395" i="2" s="1"/>
  <c r="G175" i="2"/>
  <c r="H416" i="2"/>
  <c r="H465" i="2"/>
  <c r="H462" i="2"/>
  <c r="G462" i="2" s="1"/>
  <c r="H424" i="2"/>
  <c r="G424" i="2" s="1"/>
  <c r="H389" i="2"/>
  <c r="H393" i="2"/>
  <c r="G393" i="2" s="1"/>
  <c r="H338" i="2"/>
  <c r="G338" i="2" s="1"/>
  <c r="G268" i="2"/>
  <c r="H267" i="2"/>
  <c r="G267" i="2" s="1"/>
  <c r="G155" i="2"/>
  <c r="H154" i="2"/>
  <c r="G154" i="2" s="1"/>
  <c r="H455" i="2"/>
  <c r="G455" i="2" s="1"/>
  <c r="H448" i="2"/>
  <c r="H421" i="2"/>
  <c r="G421" i="2" s="1"/>
  <c r="H404" i="2"/>
  <c r="H409" i="2"/>
  <c r="G409" i="2" s="1"/>
  <c r="H379" i="2"/>
  <c r="H40" i="2"/>
  <c r="G40" i="2" s="1"/>
  <c r="H341" i="2"/>
  <c r="H336" i="2"/>
  <c r="G336" i="2" s="1"/>
  <c r="H332" i="2"/>
  <c r="H329" i="2"/>
  <c r="H326" i="2"/>
  <c r="H323" i="2"/>
  <c r="G323" i="2" s="1"/>
  <c r="H319" i="2"/>
  <c r="G319" i="2" s="1"/>
  <c r="H314" i="2"/>
  <c r="G314" i="2" s="1"/>
  <c r="H305" i="2"/>
  <c r="H304" i="2" s="1"/>
  <c r="H300" i="2" s="1"/>
  <c r="H261" i="2"/>
  <c r="G261" i="2" s="1"/>
  <c r="H265" i="2"/>
  <c r="H258" i="2"/>
  <c r="G258" i="2" s="1"/>
  <c r="H255" i="2"/>
  <c r="G255" i="2" s="1"/>
  <c r="G243" i="2"/>
  <c r="H239" i="2"/>
  <c r="G239" i="2" s="1"/>
  <c r="G225" i="2"/>
  <c r="G220" i="2"/>
  <c r="G210" i="2"/>
  <c r="G206" i="2"/>
  <c r="G202" i="2"/>
  <c r="H167" i="2"/>
  <c r="H162" i="2"/>
  <c r="H161" i="2" s="1"/>
  <c r="H158" i="2"/>
  <c r="H157" i="2" s="1"/>
  <c r="H156" i="2" s="1"/>
  <c r="H146" i="2"/>
  <c r="H145" i="2" s="1"/>
  <c r="H136" i="2"/>
  <c r="G136" i="2" s="1"/>
  <c r="H139" i="2"/>
  <c r="G72" i="2"/>
  <c r="G60" i="2"/>
  <c r="H50" i="2"/>
  <c r="G50" i="2" s="1"/>
  <c r="H52" i="2"/>
  <c r="G52" i="2" s="1"/>
  <c r="H46" i="2"/>
  <c r="G46" i="2" s="1"/>
  <c r="H16" i="2"/>
  <c r="G16" i="2" s="1"/>
  <c r="G266" i="2"/>
  <c r="G262" i="2"/>
  <c r="G259" i="2"/>
  <c r="G256" i="2"/>
  <c r="G244" i="2"/>
  <c r="G226" i="2"/>
  <c r="G221" i="2"/>
  <c r="G215" i="2"/>
  <c r="G211" i="2"/>
  <c r="G207" i="2"/>
  <c r="G203" i="2"/>
  <c r="G168" i="2"/>
  <c r="G163" i="2"/>
  <c r="G159" i="2"/>
  <c r="G147" i="2"/>
  <c r="G73" i="2"/>
  <c r="G61" i="2"/>
  <c r="G53" i="2"/>
  <c r="G51" i="2"/>
  <c r="G47" i="2"/>
  <c r="G41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404" i="2" l="1"/>
  <c r="H403" i="2"/>
  <c r="G389" i="2"/>
  <c r="H386" i="2"/>
  <c r="H340" i="2"/>
  <c r="G340" i="2" s="1"/>
  <c r="G341" i="2"/>
  <c r="H447" i="2"/>
  <c r="G448" i="2"/>
  <c r="G305" i="2"/>
  <c r="H331" i="2"/>
  <c r="G331" i="2" s="1"/>
  <c r="G332" i="2"/>
  <c r="H464" i="2"/>
  <c r="G464" i="2" s="1"/>
  <c r="G465" i="2"/>
  <c r="H138" i="2"/>
  <c r="G138" i="2" s="1"/>
  <c r="G139" i="2"/>
  <c r="H328" i="2"/>
  <c r="G328" i="2" s="1"/>
  <c r="G329" i="2"/>
  <c r="H325" i="2"/>
  <c r="G325" i="2" s="1"/>
  <c r="G326" i="2"/>
  <c r="H378" i="2"/>
  <c r="G378" i="2" s="1"/>
  <c r="G379" i="2"/>
  <c r="H415" i="2"/>
  <c r="G415" i="2" s="1"/>
  <c r="G416" i="2"/>
  <c r="H283" i="2"/>
  <c r="H238" i="2"/>
  <c r="G167" i="2"/>
  <c r="H166" i="2"/>
  <c r="H423" i="2"/>
  <c r="G423" i="2" s="1"/>
  <c r="H461" i="2"/>
  <c r="H135" i="2"/>
  <c r="G135" i="2" s="1"/>
  <c r="H335" i="2"/>
  <c r="G335" i="2" s="1"/>
  <c r="H45" i="2"/>
  <c r="G45" i="2" s="1"/>
  <c r="G242" i="2"/>
  <c r="H322" i="2"/>
  <c r="G322" i="2" s="1"/>
  <c r="H264" i="2"/>
  <c r="G264" i="2" s="1"/>
  <c r="G146" i="2"/>
  <c r="G156" i="2"/>
  <c r="G209" i="2"/>
  <c r="G223" i="2"/>
  <c r="H254" i="2"/>
  <c r="G254" i="2" s="1"/>
  <c r="H15" i="2"/>
  <c r="H14" i="2" s="1"/>
  <c r="G14" i="2" s="1"/>
  <c r="H318" i="2"/>
  <c r="G145" i="2"/>
  <c r="H454" i="2"/>
  <c r="G454" i="2" s="1"/>
  <c r="H153" i="2"/>
  <c r="G161" i="2"/>
  <c r="H160" i="2"/>
  <c r="G160" i="2" s="1"/>
  <c r="G162" i="2"/>
  <c r="H49" i="2"/>
  <c r="G49" i="2" s="1"/>
  <c r="H313" i="2"/>
  <c r="G313" i="2" s="1"/>
  <c r="G265" i="2"/>
  <c r="G158" i="2"/>
  <c r="H260" i="2"/>
  <c r="G260" i="2" s="1"/>
  <c r="H408" i="2"/>
  <c r="G408" i="2" s="1"/>
  <c r="H420" i="2"/>
  <c r="G420" i="2" s="1"/>
  <c r="G213" i="2"/>
  <c r="G212" i="2"/>
  <c r="G157" i="2"/>
  <c r="G214" i="2"/>
  <c r="H257" i="2"/>
  <c r="G257" i="2" s="1"/>
  <c r="H39" i="2"/>
  <c r="H399" i="2" l="1"/>
  <c r="H377" i="2"/>
  <c r="G377" i="2" s="1"/>
  <c r="G403" i="2"/>
  <c r="H398" i="2"/>
  <c r="G153" i="2"/>
  <c r="H144" i="2"/>
  <c r="G144" i="2" s="1"/>
  <c r="H460" i="2"/>
  <c r="G460" i="2" s="1"/>
  <c r="G461" i="2"/>
  <c r="H446" i="2"/>
  <c r="G447" i="2"/>
  <c r="H411" i="2"/>
  <c r="G411" i="2" s="1"/>
  <c r="H237" i="2"/>
  <c r="G237" i="2" s="1"/>
  <c r="G238" i="2"/>
  <c r="H317" i="2"/>
  <c r="G317" i="2" s="1"/>
  <c r="G318" i="2"/>
  <c r="H385" i="2"/>
  <c r="G385" i="2" s="1"/>
  <c r="G386" i="2"/>
  <c r="G300" i="2"/>
  <c r="G304" i="2"/>
  <c r="H321" i="2"/>
  <c r="G321" i="2" s="1"/>
  <c r="H282" i="2"/>
  <c r="G282" i="2" s="1"/>
  <c r="H334" i="2"/>
  <c r="G334" i="2" s="1"/>
  <c r="G283" i="2"/>
  <c r="H134" i="2"/>
  <c r="G134" i="2" s="1"/>
  <c r="H165" i="2"/>
  <c r="H164" i="2" s="1"/>
  <c r="G166" i="2"/>
  <c r="H13" i="2"/>
  <c r="G13" i="2" s="1"/>
  <c r="H419" i="2"/>
  <c r="G419" i="2" s="1"/>
  <c r="H263" i="2"/>
  <c r="G263" i="2" s="1"/>
  <c r="G208" i="2"/>
  <c r="H44" i="2"/>
  <c r="G44" i="2" s="1"/>
  <c r="H48" i="2"/>
  <c r="G48" i="2" s="1"/>
  <c r="G224" i="2"/>
  <c r="G15" i="2"/>
  <c r="G71" i="2"/>
  <c r="H453" i="2"/>
  <c r="G453" i="2" s="1"/>
  <c r="H312" i="2"/>
  <c r="G312" i="2" s="1"/>
  <c r="G59" i="2"/>
  <c r="G201" i="2"/>
  <c r="G205" i="2"/>
  <c r="H253" i="2"/>
  <c r="G219" i="2"/>
  <c r="G218" i="2"/>
  <c r="G39" i="2"/>
  <c r="H38" i="2"/>
  <c r="H371" i="2"/>
  <c r="G371" i="2" s="1"/>
  <c r="H375" i="2"/>
  <c r="G375" i="2" s="1"/>
  <c r="H222" i="2" l="1"/>
  <c r="H195" i="2" s="1"/>
  <c r="G195" i="2" s="1"/>
  <c r="H445" i="2"/>
  <c r="G446" i="2"/>
  <c r="G398" i="2"/>
  <c r="G399" i="2"/>
  <c r="H459" i="2"/>
  <c r="G165" i="2"/>
  <c r="G164" i="2"/>
  <c r="H133" i="2"/>
  <c r="G133" i="2" s="1"/>
  <c r="G70" i="2"/>
  <c r="H69" i="2"/>
  <c r="H12" i="2"/>
  <c r="H316" i="2"/>
  <c r="G316" i="2" s="1"/>
  <c r="H43" i="2"/>
  <c r="G43" i="2" s="1"/>
  <c r="H143" i="2"/>
  <c r="H452" i="2"/>
  <c r="G452" i="2" s="1"/>
  <c r="G204" i="2"/>
  <c r="H299" i="2"/>
  <c r="H418" i="2"/>
  <c r="G418" i="2" s="1"/>
  <c r="H370" i="2"/>
  <c r="G370" i="2" s="1"/>
  <c r="H374" i="2"/>
  <c r="G374" i="2" s="1"/>
  <c r="H252" i="2"/>
  <c r="H251" i="2" s="1"/>
  <c r="H250" i="2" s="1"/>
  <c r="G253" i="2"/>
  <c r="G200" i="2"/>
  <c r="H37" i="2"/>
  <c r="G38" i="2"/>
  <c r="G445" i="2" l="1"/>
  <c r="H427" i="2"/>
  <c r="H281" i="2"/>
  <c r="G281" i="2" s="1"/>
  <c r="G299" i="2"/>
  <c r="H458" i="2"/>
  <c r="G459" i="2"/>
  <c r="G222" i="2"/>
  <c r="G12" i="2"/>
  <c r="H132" i="2"/>
  <c r="G132" i="2" s="1"/>
  <c r="H142" i="2"/>
  <c r="G142" i="2" s="1"/>
  <c r="H68" i="2"/>
  <c r="G69" i="2"/>
  <c r="H42" i="2"/>
  <c r="G42" i="2" s="1"/>
  <c r="G143" i="2"/>
  <c r="H451" i="2"/>
  <c r="G451" i="2" s="1"/>
  <c r="H373" i="2"/>
  <c r="G373" i="2" s="1"/>
  <c r="H194" i="2"/>
  <c r="G194" i="2" s="1"/>
  <c r="H369" i="2"/>
  <c r="G369" i="2" s="1"/>
  <c r="G37" i="2"/>
  <c r="H36" i="2"/>
  <c r="H280" i="2" l="1"/>
  <c r="G280" i="2" s="1"/>
  <c r="G427" i="2"/>
  <c r="H426" i="2"/>
  <c r="G426" i="2" s="1"/>
  <c r="G458" i="2"/>
  <c r="H457" i="2"/>
  <c r="G457" i="2" s="1"/>
  <c r="H11" i="2"/>
  <c r="G11" i="2" s="1"/>
  <c r="H141" i="2"/>
  <c r="G141" i="2" s="1"/>
  <c r="H131" i="2"/>
  <c r="G131" i="2" s="1"/>
  <c r="H67" i="2"/>
  <c r="G68" i="2"/>
  <c r="H368" i="2"/>
  <c r="G368" i="2" s="1"/>
  <c r="G36" i="2"/>
  <c r="G252" i="2"/>
  <c r="H450" i="2" l="1"/>
  <c r="G450" i="2" s="1"/>
  <c r="H130" i="2"/>
  <c r="G130" i="2" s="1"/>
  <c r="H66" i="2"/>
  <c r="G67" i="2"/>
  <c r="H367" i="2"/>
  <c r="H360" i="2" l="1"/>
  <c r="G360" i="2" s="1"/>
  <c r="G367" i="2"/>
  <c r="G251" i="2"/>
  <c r="H65" i="2"/>
  <c r="G66" i="2"/>
  <c r="G250" i="2"/>
  <c r="H249" i="2" l="1"/>
  <c r="G249" i="2" s="1"/>
  <c r="H64" i="2"/>
  <c r="G65" i="2"/>
  <c r="G64" i="2" l="1"/>
  <c r="H63" i="2"/>
  <c r="H62" i="2" l="1"/>
  <c r="G63" i="2"/>
  <c r="H58" i="2" l="1"/>
  <c r="G62" i="2"/>
  <c r="G58" i="2" l="1"/>
  <c r="H57" i="2"/>
  <c r="H56" i="2" s="1"/>
  <c r="H55" i="2" s="1"/>
  <c r="G57" i="2" l="1"/>
  <c r="G56" i="2" l="1"/>
  <c r="H54" i="2" l="1"/>
  <c r="G55" i="2"/>
  <c r="G54" i="2" l="1"/>
  <c r="H10" i="2"/>
  <c r="H467" i="2" s="1"/>
  <c r="G467" i="2" l="1"/>
  <c r="G10" i="2"/>
</calcChain>
</file>

<file path=xl/sharedStrings.xml><?xml version="1.0" encoding="utf-8"?>
<sst xmlns="http://schemas.openxmlformats.org/spreadsheetml/2006/main" count="2067" uniqueCount="459">
  <si>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</si>
  <si>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</si>
  <si>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</si>
  <si>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</si>
  <si>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</si>
  <si>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</si>
  <si>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</si>
  <si>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</si>
  <si>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</si>
  <si>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</si>
  <si>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</si>
  <si>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</si>
  <si>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</si>
  <si>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</si>
  <si>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</si>
  <si>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</si>
  <si>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</si>
  <si>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008</t>
  </si>
  <si>
    <t>ЖИЛИЩНО-КОММУНАЛЬНОЕ ХОЗЯЙСТВО</t>
  </si>
  <si>
    <t>Другие вопросы в области жилищно-коммунального хозяйства</t>
  </si>
  <si>
    <t>Муниципальная программа "Благоустройство территорий муниципального района"</t>
  </si>
  <si>
    <t>09 0 00 00000</t>
  </si>
  <si>
    <t>Подпрограмма "Благоустройство территорий муниципального района"</t>
  </si>
  <si>
    <t>09 1 00 00000</t>
  </si>
  <si>
    <t>Основное мероприятие "Организация похоронного дела, содержание кладбищ"</t>
  </si>
  <si>
    <t>09 1 01 00000</t>
  </si>
  <si>
    <t>Захоронение безродных, перевозка тел с места смерти</t>
  </si>
  <si>
    <t>09 1 01 01000</t>
  </si>
  <si>
    <t>09 2 00 00000</t>
  </si>
  <si>
    <t>09 2 01 00000</t>
  </si>
  <si>
    <t>09 2 01 01100</t>
  </si>
  <si>
    <t>Организация деятельности работы МКУ "Людиновская служба заказчика" (прочее содержание)</t>
  </si>
  <si>
    <t>09 2 01 01200</t>
  </si>
  <si>
    <t>Администрация муниципального района "Город Людиново и Людиновский район"</t>
  </si>
  <si>
    <t>010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</si>
  <si>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</si>
  <si>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</si>
  <si>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51 0 00 00000</t>
  </si>
  <si>
    <t>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 "</t>
  </si>
  <si>
    <t>51 0 01 00000</t>
  </si>
  <si>
    <t>51 0 01 00300</t>
  </si>
  <si>
    <t>Расходы на выплаты персоналу государственных (муниципальных) органов</t>
  </si>
  <si>
    <t>120</t>
  </si>
  <si>
    <t>Обеспечение проведения выборов и референдумов</t>
  </si>
  <si>
    <t>0107</t>
  </si>
  <si>
    <t>Муниципальная программа "Повышение правовой культуры населения, совершенствование и развитие избирательных технологий в Людиновском районе"</t>
  </si>
  <si>
    <t>79 0 00 00000</t>
  </si>
  <si>
    <t>Основное мероприятие "Повышение правовой культуры избирателей, в том числе молодых и будущих избирателей"</t>
  </si>
  <si>
    <t>79 0 03 00000</t>
  </si>
  <si>
    <t>Повышение правовой культуры избирателей, в том числе молодых и будущих избирателей</t>
  </si>
  <si>
    <t>79 0 03 01000</t>
  </si>
  <si>
    <t>Основное мероприятие "Оказание содействия избирательным комиссиям в подготовке референдумов, проведение выборов всех уровней, общероссийского голосования"</t>
  </si>
  <si>
    <t>79 0 05 00000</t>
  </si>
  <si>
    <t>Оказание содействия избирательным комиссиям в подготовке референдумов, проведение выборов всех уровней, общероссийского голосования.</t>
  </si>
  <si>
    <t>79 0 05 01000</t>
  </si>
  <si>
    <t>Основное мероприятие "Подведение итогов референдумов и выборов всех уровней. Проведение конкурса среди участников участковых избирательных комиссий"</t>
  </si>
  <si>
    <t>79 0 07 00000</t>
  </si>
  <si>
    <t>Подведение итогов референдумов и выборов всех уровней. Проведение конкурса среди участников участковых избирательных комиссий.</t>
  </si>
  <si>
    <t>79 0 07 01000</t>
  </si>
  <si>
    <t>Основное мероприятие "Проведение выборов, референдумов, общероссийского голосования"</t>
  </si>
  <si>
    <t>79 0 08 00000</t>
  </si>
  <si>
    <t>Проведение выборов, референдумов, общероссийского голосования</t>
  </si>
  <si>
    <t>79 0 08 01000</t>
  </si>
  <si>
    <t>Резервные фонды</t>
  </si>
  <si>
    <t>Основное мероприятие "Резервные фонды местных администраций"</t>
  </si>
  <si>
    <t>51 0 14 00000</t>
  </si>
  <si>
    <t>Резервные фонды местных администраций</t>
  </si>
  <si>
    <t>51 0 14 00500</t>
  </si>
  <si>
    <t>Резервные средства</t>
  </si>
  <si>
    <t>870</t>
  </si>
  <si>
    <t>Другие общегосударственные вопросы</t>
  </si>
  <si>
    <t>Основное мероприятие "Реализация государственных функций, связанных с общегосударственными вопросами (членские взносы в совет муниципальных образований)"</t>
  </si>
  <si>
    <t>51 0 09 00000</t>
  </si>
  <si>
    <t>Реализация государственных функций, связанных с общегосударственными вопросами (членские взносы в совет муниципальных образований)</t>
  </si>
  <si>
    <t>51 0 09 00900</t>
  </si>
  <si>
    <t>Основное мероприятие "Организационное, информационное и финансовое обеспечение деятельности органов ТОС"</t>
  </si>
  <si>
    <t>51 0 15 00000</t>
  </si>
  <si>
    <t>Организационное, информационное и финансовое обеспечение деятельности органов ТОС</t>
  </si>
  <si>
    <t>51 0 15 01000</t>
  </si>
  <si>
    <t>НАЦИОНАЛЬНАЯ БЕЗОПАСНОСТЬ И ПРАВООХРАНИТЕЛЬНАЯ ДЕЯТЕЛЬНОСТЬ</t>
  </si>
  <si>
    <t>Гражданская оборона</t>
  </si>
  <si>
    <t>Муниципальная программа "Обеспечение безопасности жизнедеятельности населения  муниципального района "Город Людиново и Людиновский район"</t>
  </si>
  <si>
    <t>10 0 00 00000</t>
  </si>
  <si>
    <t>Подпрограмма  "Обеспечение безопасности жизнедеятельности населения  муниципального района "Город Людиново и Людиновский район"</t>
  </si>
  <si>
    <t>10 1 00 00000</t>
  </si>
  <si>
    <t>10 1 01 00000</t>
  </si>
  <si>
    <t>10 1 01 01000</t>
  </si>
  <si>
    <t>10 1 02 00000</t>
  </si>
  <si>
    <t>10 1 02 01000</t>
  </si>
  <si>
    <t>10 1 03 00000</t>
  </si>
  <si>
    <t>10 1 03 01000</t>
  </si>
  <si>
    <t>10 1 05 00000</t>
  </si>
  <si>
    <t>10 1 05 01000</t>
  </si>
  <si>
    <t>НАЦИОНАЛЬНАЯ ЭКОНОМИКА</t>
  </si>
  <si>
    <t>Транспорт</t>
  </si>
  <si>
    <t>Муниципальная программа "Экономическое развитие Людиновского района"</t>
  </si>
  <si>
    <t>15 0 00 00000</t>
  </si>
  <si>
    <t>Подпрограмма "Повышение транспортной доступности, улучшение качества пассажирских перевозок"</t>
  </si>
  <si>
    <t>15 3 00 00000</t>
  </si>
  <si>
    <t>Основное мероприятие "Направление средств бюджета на оплату работ, связанных с осуществлением регулярных перевозок по регулируемым тарифам в границах МР"</t>
  </si>
  <si>
    <t>15 3 03 00000</t>
  </si>
  <si>
    <t>Оплата работ, связанных с осуществлением регулярных перевозок по регулируемым тарифам городских маршрутов</t>
  </si>
  <si>
    <t>15 3 03 05000</t>
  </si>
  <si>
    <t>Обеспечение исполнения законодательства РФ в области организации перевозок</t>
  </si>
  <si>
    <t>15 3 03 07000</t>
  </si>
  <si>
    <t>Дорожное хозяйство (дорожные фонды)</t>
  </si>
  <si>
    <t>Муниципальная программа "Развитие дорожного хозяйства в Людиновском районе"</t>
  </si>
  <si>
    <t>24 0 00 00000</t>
  </si>
  <si>
    <t>Подпрограмма "Совершенствование и развитие сети автомобильных дорог в Людиновском районе"</t>
  </si>
  <si>
    <t>24 1 00 00000</t>
  </si>
  <si>
    <t>Основное мероприятие "Строительство, реконструкция и капитальный ремонт и ремонт автомобильных дорог общего пользования местного значения"</t>
  </si>
  <si>
    <t>24 1 01 00000</t>
  </si>
  <si>
    <t>Строительство, реконструкция и капитальный ремонт и ремонт автомобильных дорог общего пользования местного значения</t>
  </si>
  <si>
    <t>24 1 01 01000</t>
  </si>
  <si>
    <t>Основное мероприятие "Ремонт автомобильных дорог частного сектора"</t>
  </si>
  <si>
    <t>24 1 02 00000</t>
  </si>
  <si>
    <t>Ремонт автомобильных дорог частного сектора</t>
  </si>
  <si>
    <t>24 1 02 01000</t>
  </si>
  <si>
    <t>Основное мероприятие "Диагностика мостовых сооружений"</t>
  </si>
  <si>
    <t>24 1 07 00000</t>
  </si>
  <si>
    <t>Разработка ПСД, диагностика, текущий ремонт и содержание мостовых сооружений</t>
  </si>
  <si>
    <t>24 1 07 01000</t>
  </si>
  <si>
    <t>Подпрограмма "Повышение безопасности дорожного движения в Людиновском районе"</t>
  </si>
  <si>
    <t>24 2 00 00000</t>
  </si>
  <si>
    <t>Основное мероприятие "Обустройство участков улично-дорожной сети пешеходными ограждениями</t>
  </si>
  <si>
    <t>24 2 01 00000</t>
  </si>
  <si>
    <t>Обустройство участков улично-дорожной сети пешеходными ограждениями, в том числе в зоне пешеходных переходов</t>
  </si>
  <si>
    <t>24 2 01 01000</t>
  </si>
  <si>
    <t>Другие вопросы в области национальной экономики</t>
  </si>
  <si>
    <t>38 0 00 00000</t>
  </si>
  <si>
    <t>Основное мероприятие "Работы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детей"</t>
  </si>
  <si>
    <t>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</t>
  </si>
  <si>
    <t>Основное мероприятие "Работы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участков"</t>
  </si>
  <si>
    <t>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</t>
  </si>
  <si>
    <t>Основное мероприятие "Реализация Прогнозного плана (программы) приватизации муниципального имущества - расходы на оценку объектов, в том числе оценку изымаемых помещений"</t>
  </si>
  <si>
    <t>Реализация Прогнозного плана (программы) приватизации муниципального имущества - расходы на оценку объектов, в том числе оценку изымаемых помещений</t>
  </si>
  <si>
    <t>Основное мероприятие "Изготовление технической документации на объекты муниципального и выявленного бесхозного имущества"</t>
  </si>
  <si>
    <t>Изготовление технической документации на объекты муниципального и выявленного бесхозного имущества</t>
  </si>
  <si>
    <t>Основное мероприятие "Межевание и постановка на учет колодцев"</t>
  </si>
  <si>
    <t>Межевание и постановка на учет колодцев</t>
  </si>
  <si>
    <t>Внесение изменений в документы территориального планирования и градостроительного зонирования муниципального района "Город Людиново и Людиновский район"</t>
  </si>
  <si>
    <t>Основное мероприятие "Разработка документации по планировке территории поселений"</t>
  </si>
  <si>
    <t>Разработка документации по планировке территории поселений</t>
  </si>
  <si>
    <t>Жилищное хозяйство</t>
  </si>
  <si>
    <t>Муниципальная программа "Обеспечение доступным и комфортным жильем населения Людиновского района"</t>
  </si>
  <si>
    <t>05 0 00 00000</t>
  </si>
  <si>
    <t>Подпрограмма "Проведение капитального ремонта общего имущества в МКД, текущего ремонта жилых помещений, находящихся в муниципальной собственности"</t>
  </si>
  <si>
    <t>05 1 00 00000</t>
  </si>
  <si>
    <t>05 1 01 00000</t>
  </si>
  <si>
    <t>05 1 01 01000</t>
  </si>
  <si>
    <t>Ремонт и содержание жилых помещений, находящихся в муниципальной собственности, ремонт в МКД</t>
  </si>
  <si>
    <t>05 1 01 02000</t>
  </si>
  <si>
    <t>Оплата жилищно-коммунальных платежей в освободившихся жилых помещениях, находящихся в муниципальной собственности</t>
  </si>
  <si>
    <t>05 1 01 03000</t>
  </si>
  <si>
    <t>Основное мероприятие "Взносы в Фонд капитального ремонта МКД Калужской области"</t>
  </si>
  <si>
    <t>05 1 02 00000</t>
  </si>
  <si>
    <t>Взносы в Фонд капитального ремонта МКД Калужской области за муниципальный жилищный фонд</t>
  </si>
  <si>
    <t>05 1 02 01000</t>
  </si>
  <si>
    <t>Капитальные вложения в объекты государственной (муниципальной) собственности</t>
  </si>
  <si>
    <t>400</t>
  </si>
  <si>
    <t>Коммунальное хозяйство</t>
  </si>
  <si>
    <t>Муниципальная программа "Строительство, реконструкция и капитальный ремонт объектов инженерной инфраструктуры на территории Людиновского района"</t>
  </si>
  <si>
    <t>02 0 00 00000</t>
  </si>
  <si>
    <t>Подпрограмма "Расширение сети газопроводов и строительство объектов газификации, объектов коммунальной инфраструктуры на территории Людиновского района"</t>
  </si>
  <si>
    <t>02 2 00 00000</t>
  </si>
  <si>
    <t>Основное мероприятие "Развитие инфраструктуры для обеспечения природным газом потребителей Людиновского района"</t>
  </si>
  <si>
    <t>02 2 01 00000</t>
  </si>
  <si>
    <t>Ремонт и обслуживание газопроводов на территории Людиновского района</t>
  </si>
  <si>
    <t>02 2 01 02000</t>
  </si>
  <si>
    <t>Основное мероприятие "Развитие объектов коммунальной инфраструктуры для обеспечения инженерными коммуникациями и подъездными путями земельных участков многодетных семей"</t>
  </si>
  <si>
    <t>02 2 02 00000</t>
  </si>
  <si>
    <t>Развитие объектов коммунальной инфраструктуры для обеспечения инженерными коммуникациями и подъездными путями земельных участков многодетных семей</t>
  </si>
  <si>
    <t>02 2 02 01000</t>
  </si>
  <si>
    <t>Муниципальная программа "Повышение эффективности использования топливно-энергетических ресурсов в Людиновском районе"</t>
  </si>
  <si>
    <t>30 0 00 00000</t>
  </si>
  <si>
    <t>Основное мероприятие "Организационные мероприятия по энергосбережению и повышению энергоэффективности в Людиновском районе"</t>
  </si>
  <si>
    <t>30 0 01 00000</t>
  </si>
  <si>
    <t>30 0 01 01000</t>
  </si>
  <si>
    <t>Основное мероприятие "Энергосбережение в сфере ЖКХ"</t>
  </si>
  <si>
    <t>30 0 02 00000</t>
  </si>
  <si>
    <t>Проведение мероприятий по модернизации системы отопления городской бани по ул. 20 лет Октября</t>
  </si>
  <si>
    <t>30 0 02 04000</t>
  </si>
  <si>
    <t>Устройство, реконструкция сетей уличного освещения в г. Людиново, прокладка электрических сетей, в том числе на вновь образованных улицах; приобретение энергосберегающего осветительного оборудования</t>
  </si>
  <si>
    <t>30 0 02 07000</t>
  </si>
  <si>
    <t>Субсидии на возмещение затрат, связанных с приобретением топливно-энергетических ресурсов предприятиям жилищно-коммунального хозяйства на территории района</t>
  </si>
  <si>
    <t>30 0 02 08000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</si>
  <si>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</si>
  <si>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02 S9111</t>
  </si>
  <si>
    <t>Основное мероприятие "Сокращение энергетических потерь в бюджетной сфере"</t>
  </si>
  <si>
    <t>30 0 03 00000</t>
  </si>
  <si>
    <t>Оплата за потребленные энергоресурсы за уличное освещение</t>
  </si>
  <si>
    <t>30 0 03 01000</t>
  </si>
  <si>
    <t>Оплата по энергосервисному контракту по содержанию и ремонту уличного освещения</t>
  </si>
  <si>
    <t>30 0 03 02000</t>
  </si>
  <si>
    <t>Благоустройство</t>
  </si>
  <si>
    <t>Содержание мест захоронения</t>
  </si>
  <si>
    <t>09 1 01 02000</t>
  </si>
  <si>
    <t>Основное мероприятие "Содержание мест сбора (накопления) ТКО"</t>
  </si>
  <si>
    <t>09 1 02 00000</t>
  </si>
  <si>
    <t>Содержание мест сбора (накопления) ТКО</t>
  </si>
  <si>
    <t>09 1 02 01000</t>
  </si>
  <si>
    <t>Основное мероприятие "Благоустройство территорий многоквартирных домов и общественных пространств"</t>
  </si>
  <si>
    <t>09 1 03 00000</t>
  </si>
  <si>
    <t>Благоустройство территорий многоквартирных домов и общественных пространств</t>
  </si>
  <si>
    <t>09 1 03 01000</t>
  </si>
  <si>
    <t>09 1 04 00000</t>
  </si>
  <si>
    <t>09 1 04 01000</t>
  </si>
  <si>
    <t>Основное мероприятие "Прочие мероприятия"</t>
  </si>
  <si>
    <t>09 1 05 00000</t>
  </si>
  <si>
    <t>Прочие мероприятия</t>
  </si>
  <si>
    <t>09 1 05 01000</t>
  </si>
  <si>
    <t>Муниципальная программа "Формирование современной городской среды на территории городского поселения "Город Людиново"</t>
  </si>
  <si>
    <t>31 0 00 00000</t>
  </si>
  <si>
    <t>Основное мероприятие "Выполнение комплекса работ по благоустройству территорий городского поселения "Город Людиново"</t>
  </si>
  <si>
    <t>31 0 01 00000</t>
  </si>
  <si>
    <t>Выполнение комплекса работ по благоустройству территорий городского поселения "Город Людиново"</t>
  </si>
  <si>
    <t>31 0 01 01000</t>
  </si>
  <si>
    <t>Проверка сметной документации на проведение работ по благоустройству территорий многоквартирных домов и общественных территорий</t>
  </si>
  <si>
    <t>31 0 01 02000</t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</si>
  <si>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</si>
  <si>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</si>
  <si>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</si>
  <si>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51 0 21 00000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</si>
  <si>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</si>
  <si>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>51 0 21 01000</t>
  </si>
  <si>
    <t>09 3 00 00000</t>
  </si>
  <si>
    <t>09 3 01 00000</t>
  </si>
  <si>
    <t>09 3 01 01000</t>
  </si>
  <si>
    <t>Предоставление субсидий бюджетным, автономным учреждениям и иным некоммерческим организациям</t>
  </si>
  <si>
    <t>600</t>
  </si>
  <si>
    <t>СОЦИАЛЬНАЯ ПОЛИТИКА</t>
  </si>
  <si>
    <t>Социальное обеспечение населения</t>
  </si>
  <si>
    <t>Основное мероприятие "Выплаты Почетным гражданам города Людиново"</t>
  </si>
  <si>
    <t>51 0 19 00000</t>
  </si>
  <si>
    <t>Выплаты Почетным гражданам города Людиново</t>
  </si>
  <si>
    <t>51 0 19 01000</t>
  </si>
  <si>
    <t>Социальное обеспечение и иные выплаты населению</t>
  </si>
  <si>
    <t>300</t>
  </si>
  <si>
    <t>Иные выплаты населению</t>
  </si>
  <si>
    <t>360</t>
  </si>
  <si>
    <t>Охрана семьи и детства</t>
  </si>
  <si>
    <t>Подпрограмма "Обеспечение жильем молодых семей в городском поселении "Город Людиново"</t>
  </si>
  <si>
    <t>05 2 00 00000</t>
  </si>
  <si>
    <t>Основное мероприятие "Предоставление молодым семьям социальных выплат на приобретение жилья или строительство индивидуального жилого дома"</t>
  </si>
  <si>
    <t>05 2 01 00000</t>
  </si>
  <si>
    <t>Реализация мероприятий по обеспечению жильем молодых семей</t>
  </si>
  <si>
    <t>05 2 01 L4970</t>
  </si>
  <si>
    <t>Социальные выплаты гражданам, кроме публичных нормативных социальных выплат</t>
  </si>
  <si>
    <t>320</t>
  </si>
  <si>
    <t>Всего</t>
  </si>
  <si>
    <t>(в рублях)</t>
  </si>
  <si>
    <t>Основное мероприятие "Проведение капитального ремонта общего имущества в многоквартирных домах в рамках региональной программы капитального ремонта общего имущества в многоквартирных домах ,расположенных на территории Калужской области"</t>
  </si>
  <si>
    <t>Корректировка, актуализация схемы теплоснабжения г. Людиново, разработка и утверждение схем водоснабжения и водоотведения в городском поселении</t>
  </si>
  <si>
    <t>Основное мероприятие "Выполнение работ по частному сектору г. Людиново"</t>
  </si>
  <si>
    <t>Выполнение работ по частному сектору г. Людиново</t>
  </si>
  <si>
    <t>05 00</t>
  </si>
  <si>
    <t>05 05</t>
  </si>
  <si>
    <t>01 00</t>
  </si>
  <si>
    <t>01 03</t>
  </si>
  <si>
    <t>01 11</t>
  </si>
  <si>
    <t>01 13</t>
  </si>
  <si>
    <t>03 00</t>
  </si>
  <si>
    <t>03 09</t>
  </si>
  <si>
    <t>04 00</t>
  </si>
  <si>
    <t>04 08</t>
  </si>
  <si>
    <t>04 09</t>
  </si>
  <si>
    <t>04 12</t>
  </si>
  <si>
    <t>05 01</t>
  </si>
  <si>
    <t>05 02</t>
  </si>
  <si>
    <t>05 03</t>
  </si>
  <si>
    <t>10 00</t>
  </si>
  <si>
    <t>10 03</t>
  </si>
  <si>
    <t>10 04</t>
  </si>
  <si>
    <t>+, -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</si>
  <si>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</si>
  <si>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</si>
  <si>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830</t>
  </si>
  <si>
    <t>Исполнение судебных актов</t>
  </si>
  <si>
    <t>Реализация проектов развития общественной инфраструктуры муниципальных образований</t>
  </si>
  <si>
    <t>51 0 21 00240</t>
  </si>
  <si>
    <t>Предоставление молодым семьям социальных выплат на приобретение жилья или строительство индивидуального жилого дома</t>
  </si>
  <si>
    <t>05 2 01 01000</t>
  </si>
  <si>
    <t>Поощрения муниципальных образований Калужской области, участвующих в конкурсе "Лучшая муниципальная практика развития территорий ТОС"</t>
  </si>
  <si>
    <t>Закупка товаров, работ и услуг для государственных (муниципальных) нужд</t>
  </si>
  <si>
    <t>09 1 05 00270</t>
  </si>
  <si>
    <t>Основное мероприятие "Ремонт и содержание светофорных объектов и искусственных неровностей"</t>
  </si>
  <si>
    <t>Ремонт и содержание светофорных объектов и искусственных неровностей</t>
  </si>
  <si>
    <t>24 2 03 0000</t>
  </si>
  <si>
    <t>24 2 03 01000</t>
  </si>
  <si>
    <t>Основное мероприятие "Восстановление и развитие эксплуатационно-технического состояния объектов водопроводно-канализационного хозяйства Людиновского района"</t>
  </si>
  <si>
    <t>Подпрограмма "Чистая вода в Людиновском районе"</t>
  </si>
  <si>
    <t>02 1 00 00000</t>
  </si>
  <si>
    <t>02 1 02 00000</t>
  </si>
  <si>
    <t>02 1 02 11000</t>
  </si>
  <si>
    <t>Разработка ПСД, строительство, капитальный ремонт, содержание водопроводных сетей</t>
  </si>
  <si>
    <t>02 1 02 01000</t>
  </si>
  <si>
    <t>Проведение обследования жилых домов, МКД для признания их аварийными, подлежащими капитальному ремонту, подготовка ПСД на проведение ремонта МКД</t>
  </si>
  <si>
    <t>Основное мероприятие "Участие в предупреждении и ликвидации последствий чрезвычайных ситуаций на территории муниципального района "</t>
  </si>
  <si>
    <t>Предупреждение и ликвидация последствий ЧС</t>
  </si>
  <si>
    <t>Организация информирования населения о ЧС ( в т.ч. мониторинг)</t>
  </si>
  <si>
    <t>10 1 01 02000</t>
  </si>
  <si>
    <t>Организация работы пунктов временного размещения населения</t>
  </si>
  <si>
    <t>10 1 01 03000</t>
  </si>
  <si>
    <t>Создание и своевременное восполнение резерва материальных ресурсов для ликвидации ЧС</t>
  </si>
  <si>
    <t>10 1 01 04000</t>
  </si>
  <si>
    <t>Основное мероприятие "Организация и осуществление мероприятий по ГО, защите населения и территории муниципального района от чрезвычайных ситуаций"</t>
  </si>
  <si>
    <t>Поддержание в готовности защитных сооружений ГО</t>
  </si>
  <si>
    <t>Создание и поддержание в состоянии постоянной готовности средств ГО</t>
  </si>
  <si>
    <t>10 1 02 02000</t>
  </si>
  <si>
    <t>10 1 02 03000</t>
  </si>
  <si>
    <t>Организация подготовки населения муниципального района в области ГОЧС</t>
  </si>
  <si>
    <t>10 1 02 04000</t>
  </si>
  <si>
    <t>Приобретение необходимого снаряжения, оборудования и инструмента для организации функционирования нештатного АСФ</t>
  </si>
  <si>
    <t>Подготовка аварийных формирований, их обеспечение спецодеждой и техническими средствами, покупка оборудования для мобильного пункта обогрева</t>
  </si>
  <si>
    <t>10 1 03 02000</t>
  </si>
  <si>
    <t>Основное мероприятие "Осуществление мероприятий по обеспечению безопасности людей на водных объектах, охране их жизни и здоровья"</t>
  </si>
  <si>
    <t>10 1 04 00000</t>
  </si>
  <si>
    <t>Содержание спасательной службы на водных объектах муниципального района</t>
  </si>
  <si>
    <t>10 1 04 01000</t>
  </si>
  <si>
    <t>Подготовка и проведение купального сезона (оборудование мест отдыха (пляжей), патрулирование и т.д.)</t>
  </si>
  <si>
    <t>10 1 04 02000</t>
  </si>
  <si>
    <t>10 1 04 03000</t>
  </si>
  <si>
    <t>Основное мероприятие "Обеспечение первичных мер пожарной безопасности в границах муниципального района, за границами городских и сельских населенных пунктов"</t>
  </si>
  <si>
    <t>Заключение договоров на профилактику и тушение пожаров в городских лесах</t>
  </si>
  <si>
    <t>10 1 05 02000</t>
  </si>
  <si>
    <t>Обеспечение деятельности подразделений ДПК</t>
  </si>
  <si>
    <t>10 1 05 03000</t>
  </si>
  <si>
    <t>Основное мероприятие" Антитеррористические мероприятия"</t>
  </si>
  <si>
    <t>10 1 06 00000</t>
  </si>
  <si>
    <t>10 1 06 01000</t>
  </si>
  <si>
    <t>Основное мероприятие" Защита государственной тайны"</t>
  </si>
  <si>
    <t>10 1 07 00000</t>
  </si>
  <si>
    <t>Закупка и обновления антивирусных программ для защищенного ПК</t>
  </si>
  <si>
    <t>10 1 07 01000</t>
  </si>
  <si>
    <t>Основное мероприятие" Мобилизационная работа"</t>
  </si>
  <si>
    <t>10 1 08 00000</t>
  </si>
  <si>
    <t>Закупка наглядных пособий, агитационных материалов</t>
  </si>
  <si>
    <t>10 0 08 01000</t>
  </si>
  <si>
    <t>Основное мероприятие" Формирование базы данных о муниципальном имуществе и земельных участках"</t>
  </si>
  <si>
    <t>58 0 01 01000</t>
  </si>
  <si>
    <t>Обустройство системы водоотведения с территории МКД</t>
  </si>
  <si>
    <t>02 1 02 04000</t>
  </si>
  <si>
    <t>02 1 02 05000</t>
  </si>
  <si>
    <t>02 2 01 03000</t>
  </si>
  <si>
    <t>Основное мероприятие "Создание систем маршрутного ориентирования (установка новых и ремонт существующих дорожных знаков) и нанесение дорожной разметки"</t>
  </si>
  <si>
    <t>Создание систем маршрутного ориентирования (установка новых и ремонт существующих дорожных знаков) и нанесение дорожной разметки</t>
  </si>
  <si>
    <t>24 2 04 0000</t>
  </si>
  <si>
    <t>24 2 04 01000</t>
  </si>
  <si>
    <t>Основное мероприятие "Разработка "Комплексной схемы организации дорожного движения " и "Проект организации дорожного движения" на территории ГП "Город Людиново"</t>
  </si>
  <si>
    <t>Разработка "Комплексной схемы организации дорожного движения " и "Проект организации дорожного движения" на территории ГП "Город Людиново"</t>
  </si>
  <si>
    <t>24 2 07 00000</t>
  </si>
  <si>
    <t>24 2 07 01000</t>
  </si>
  <si>
    <t>30 0 03 04000</t>
  </si>
  <si>
    <t>Создание и содержание в целях ГО запасов продовольствия, медицинских средств индивидуальной защиты и иных средств ( в т.ч. ремонт складов, утилизация СИЗ)</t>
  </si>
  <si>
    <t>Основное мероприятие "Создание, содержание и организация деятельности АСФ"</t>
  </si>
  <si>
    <t>Изготовление и установка информационных знаков, баннеров, стендов,оргаждений</t>
  </si>
  <si>
    <t>Создание условий для забора воды из источников наружного водоснабжения, закупка оборудования для пожаротушения</t>
  </si>
  <si>
    <t>Решение задач по предотвращению угроз террористического характера, профилактики терроризма</t>
  </si>
  <si>
    <t>Основное мероприятие "Разработка землеустроительной документации по описанию границ (части границ) населённых пунктов и территориальных зон муниципального района "Город Людиново и Людиновский район"</t>
  </si>
  <si>
    <t>Субсидии юридическим лицам- производителям товаров работ, услуг</t>
  </si>
  <si>
    <t>Оплата  за содержание и потребленные энергоресурсы (коммунальные платежи)</t>
  </si>
  <si>
    <t>Очистка и ремонт родников питьевой воды в г. Людиново (пробы воды)</t>
  </si>
  <si>
    <t>Муниципальная программа "Совершенствование деятельности органов местного самоуправления муниципального района "Город Людиново и Людиновский район"</t>
  </si>
  <si>
    <t>Муниципальная программа "Управление имущественным комплексом муниципального района "Город Людиново и Людиновский район"</t>
  </si>
  <si>
    <t>Подпрограмма "Управление земельными и муниципальными ресурсами Людиновского района"</t>
  </si>
  <si>
    <t>38 1 00 00000</t>
  </si>
  <si>
    <t>38 1 01 00000</t>
  </si>
  <si>
    <t>38 1 01 01000</t>
  </si>
  <si>
    <t>38 1 02 00000</t>
  </si>
  <si>
    <t>38 1 02 01000</t>
  </si>
  <si>
    <t>38 1 06 00000</t>
  </si>
  <si>
    <t>38 1 06 01000</t>
  </si>
  <si>
    <t>38 1 08 00000</t>
  </si>
  <si>
    <t>38 1 08 01000</t>
  </si>
  <si>
    <t>38 1 09 00000</t>
  </si>
  <si>
    <t>38 1 09 01000</t>
  </si>
  <si>
    <t>38 1 14 00000</t>
  </si>
  <si>
    <t>38 2 00 00000</t>
  </si>
  <si>
    <t>Подпрограмма "Совершенствование системы градостроительного регулирования на территории муниципального района "Город Людиново и Людиновский район"</t>
  </si>
  <si>
    <t>38 2 01 00000</t>
  </si>
  <si>
    <t>38 2 01 S7030</t>
  </si>
  <si>
    <t>38 2 04 00000</t>
  </si>
  <si>
    <t>38 2 04 01000</t>
  </si>
  <si>
    <t>38 2 06 00000</t>
  </si>
  <si>
    <t>38 2 06 01000</t>
  </si>
  <si>
    <t>38 2 07 00000</t>
  </si>
  <si>
    <t>38 2 07 S7010</t>
  </si>
  <si>
    <t xml:space="preserve">Основное мероприятие "Внесение изменений в документы территориального планирования и градостроительного зонирования </t>
  </si>
  <si>
    <t xml:space="preserve">Внесение изменений в документы территориального планирования и градостроительного зонирования </t>
  </si>
  <si>
    <t>Основное мероприятие "Разработка документации для участия в конкурсе "Малые города" и формирования комфортной городской среды"</t>
  </si>
  <si>
    <t>Разработка документации для участия в конкурсе "Малые города" и формирования комфортной городской среды</t>
  </si>
  <si>
    <t>Основное мероприятие "Устранение реестровых ошибок для внесения сведений в ЕГРН границ (частей границ) территориальных зон, границ (частей границ) населенных пунктов  муниципального района "Город Людиново и Людиновский район"</t>
  </si>
  <si>
    <t>Устранение реестровых ошибок для внесения сведений в ЕГРН границ (частей границ) территориальных зон, границ (частей границ) населенных пунктов  муниципального района "Город Людиново и Людиновский район"</t>
  </si>
  <si>
    <t>Компенсация части тарифа за водоснабжение и водоотведение в связи с реализацией инвестиционной программы</t>
  </si>
  <si>
    <t>02 1 03 00000</t>
  </si>
  <si>
    <t>02 1 03 01000</t>
  </si>
  <si>
    <t>Ведомственная структура расходов бюджета городского поселения "Город Людиново" на 2025 год</t>
  </si>
  <si>
    <t>Бюджетные ассигнования на 2025год</t>
  </si>
  <si>
    <t>09 2 01 01000</t>
  </si>
  <si>
    <t>Подпрограмма "Развитие МАУ "Людиновская служба заказчика"</t>
  </si>
  <si>
    <t>Субсидия МАУ "Людиновская служба заказчика" на выполнение муниципального задания</t>
  </si>
  <si>
    <t>620</t>
  </si>
  <si>
    <t>Субсидии автономным учреждениям</t>
  </si>
  <si>
    <t>Подпрограмма "Развитие МАУ "Агентство "Мой город"</t>
  </si>
  <si>
    <t>Основное мероприятие "Субсидия МАУ "Агентство "Мой город" на выполнение муниципального задания"</t>
  </si>
  <si>
    <t>Субсидия МАУ "Агентство "Мой город" на выполнение муниципального задания</t>
  </si>
  <si>
    <t>Основное мероприятие "Субсидия МАУ "Людиновская служба заказчика" на выполнение муниципального задания"</t>
  </si>
  <si>
    <t>Капитальный ремонт самотечного коллектора ул.Герцена-ул.Маяковского в г.Людиново Калужской области</t>
  </si>
  <si>
    <t>Основное мероприятие "Создание и оснащение в городе Людиново центра автоматизированной фиксации административных правонарушений в области дорожного движения"</t>
  </si>
  <si>
    <t>Создание и оснащение в городе Людиново центра автоматизированной фиксации административных правонарушений в области дорожного движения</t>
  </si>
  <si>
    <t>24 2 05 00000</t>
  </si>
  <si>
    <t>24 2 05 01000</t>
  </si>
  <si>
    <t>Основное мероприятие "Проектно-изыскательские работы"</t>
  </si>
  <si>
    <t>Проектно-изыскательские работы</t>
  </si>
  <si>
    <t>38 2 02 00000</t>
  </si>
  <si>
    <t>38 2 02 01000</t>
  </si>
  <si>
    <t>31 0 И4 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</si>
  <si>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</si>
  <si>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 0 И4 55550</t>
  </si>
  <si>
    <t>31 0 И4 00000</t>
  </si>
  <si>
    <t>48 0 00 00000</t>
  </si>
  <si>
    <t>48 1 00 00000</t>
  </si>
  <si>
    <t>48 1 02 00000</t>
  </si>
  <si>
    <t>48 1 02 R5762</t>
  </si>
  <si>
    <t>Муниципальная программа "Комплексное развитие сельских территорий в Людиновском районе"</t>
  </si>
  <si>
    <t>Основное мероприятие "Строительство жилья, предоставляемого по договору найма жилого помещения"</t>
  </si>
  <si>
    <t>Реализация мероприятий по строительству (приобретению) жилья, предоставляемого по договору найма жилого помещения)</t>
  </si>
  <si>
    <t>48 2 00 00000</t>
  </si>
  <si>
    <t>48 2 01 00000</t>
  </si>
  <si>
    <t>48 2 01 R5760</t>
  </si>
  <si>
    <t>Подпрограмма "Создание и развитие инфраструктуры на территории опорного пункта и прилегающих (сельских) территориях"</t>
  </si>
  <si>
    <t>Основное мероприятие "Создание современного облика сельских территорий"</t>
  </si>
  <si>
    <t>Обеспечение комплексного развития сельских территорий</t>
  </si>
  <si>
    <t>24 1 01 SД070</t>
  </si>
  <si>
    <t>Реализация мероприятий по дорожному хозяйству в рамках муниципальных дорожных фондов</t>
  </si>
  <si>
    <t xml:space="preserve">24 1 01 9Д100 </t>
  </si>
  <si>
    <t>Строительство, реконструкция и капитальный ремонт и ремонт автомобильных дорог общего пользования местного значения (осуществляемых за счет бюджетных ассигнований дорожных фондов)</t>
  </si>
  <si>
    <t>24 2 02 00000</t>
  </si>
  <si>
    <t>24 2 02 SД070</t>
  </si>
  <si>
    <t>Основное мероприятие "Установка светофорных объектов и искусственных неровностей"</t>
  </si>
  <si>
    <t>Установка светофорных объектов, Т7 и искусственных неровностей, в т.ч. светофоров со звуковым сигналом для слабовидящих</t>
  </si>
  <si>
    <t>24 2 05 0Д100</t>
  </si>
  <si>
    <t>Создание и оснащение в городе Людиново центра автоматизированной фиксации административных правонарушений (осуществляемых за счет бюджетных ассигнований дорожных фондов)</t>
  </si>
  <si>
    <t>Подпрограмма "Создание условий для обеспечения доступным и комфортным жильем граждан, проживающих на территории опорного пункта и прилегающих (сельских) территориях"</t>
  </si>
  <si>
    <t>48 1 02 01000</t>
  </si>
  <si>
    <t>Строительство жилья, предоставляемого по договору найма жилого помещения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</si>
  <si>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</si>
  <si>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</t>
  </si>
  <si>
    <t>48 2 01 01100</t>
  </si>
  <si>
    <t>Обеспечение комплексного развития сельских территорий (Капитальный ремонт самотечного коллектора ул.Герцена - ул.Маяковского г.Людиново Калужской области)</t>
  </si>
  <si>
    <t>000</t>
  </si>
  <si>
    <t>31 0 01 00150</t>
  </si>
  <si>
    <t>Благоустройство территории "Фонтанная площадь и бульвар" и нижней части бульвара "Львы на Ломпади"</t>
  </si>
  <si>
    <t>Разработка проектной документации на уличные газопроводы и котельные, оплата услуг по сбору исходных данных и подключению (технологическому присоединению) объектов капитального строительства к сетям газораспределения</t>
  </si>
  <si>
    <t>02 2 01 01000</t>
  </si>
  <si>
    <t>38 2 05 00000</t>
  </si>
  <si>
    <t>38 2 05 01000</t>
  </si>
  <si>
    <t>Уточненные бюджетные ассигнования на 2025год</t>
  </si>
  <si>
    <t>Приложение № 8                                                                                                                                                                  к решению Городской Думы "О внесении изменений в решение Городской Думы городского поселения "Город Людиново" от 26 декабря 2024 года № 228-р "О бюджете городского поселения "Город Людиново" на 2025 год и на плановый период 2026 и 2027 годов"                                                                                                                                                         от 10.06.2025 № 251-р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</si>
</sst>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4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1" fillId="0" borderId="1">
      <alignment horizontal="right" vertical="top" wrapText="1"/>
    </xf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3">
      <alignment horizontal="left"/>
    </xf>
    <xf numFmtId="0" fontId="1" fillId="0" borderId="3"/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3" borderId="1"/>
  </cellStyleXfs>
  <cellXfs count="7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/>
    <xf numFmtId="0" fontId="3" fillId="0" borderId="1" xfId="6" applyNumberFormat="1" applyProtection="1">
      <alignment horizontal="center"/>
    </xf>
    <xf numFmtId="0" fontId="1" fillId="0" borderId="1" xfId="7" applyNumberFormat="1" applyProtection="1">
      <alignment horizontal="right"/>
    </xf>
    <xf numFmtId="0" fontId="4" fillId="0" borderId="3" xfId="9" applyNumberFormat="1" applyProtection="1">
      <alignment horizontal="left"/>
    </xf>
    <xf numFmtId="0" fontId="1" fillId="0" borderId="3" xfId="10" applyNumberFormat="1" applyProtection="1"/>
    <xf numFmtId="0" fontId="8" fillId="0" borderId="1" xfId="1" applyNumberFormat="1" applyFont="1" applyAlignment="1" applyProtection="1">
      <alignment vertical="top" wrapText="1"/>
    </xf>
    <xf numFmtId="0" fontId="8" fillId="0" borderId="1" xfId="1" applyNumberFormat="1" applyFont="1" applyProtection="1">
      <alignment horizontal="left" vertical="top" wrapText="1"/>
    </xf>
    <xf numFmtId="0" fontId="8" fillId="0" borderId="1" xfId="4" applyNumberFormat="1" applyFont="1" applyProtection="1">
      <alignment horizontal="right" vertical="top" wrapText="1"/>
    </xf>
    <xf numFmtId="0" fontId="9" fillId="0" borderId="2" xfId="8" applyNumberFormat="1" applyFont="1" applyAlignment="1" applyProtection="1">
      <alignment horizontal="center" vertical="top" wrapText="1"/>
    </xf>
    <xf numFmtId="0" fontId="9" fillId="0" borderId="2" xfId="11" applyNumberFormat="1" applyFont="1" applyProtection="1">
      <alignment horizontal="center" vertical="center" shrinkToFit="1"/>
    </xf>
    <xf numFmtId="0" fontId="8" fillId="0" borderId="4" xfId="19" applyNumberFormat="1" applyFont="1" applyProtection="1"/>
    <xf numFmtId="0" fontId="7" fillId="0" borderId="0" xfId="0" applyFont="1" applyProtection="1">
      <protection locked="0"/>
    </xf>
    <xf numFmtId="4" fontId="8" fillId="0" borderId="2" xfId="7" applyNumberFormat="1" applyFont="1" applyBorder="1" applyAlignment="1" applyProtection="1">
      <alignment horizontal="right" vertical="top" shrinkToFit="1"/>
    </xf>
    <xf numFmtId="49" fontId="9" fillId="0" borderId="2" xfId="8" applyNumberFormat="1" applyFont="1" applyAlignment="1" applyProtection="1">
      <alignment horizontal="center" vertical="top" wrapText="1"/>
    </xf>
    <xf numFmtId="0" fontId="10" fillId="4" borderId="5" xfId="0" applyFont="1" applyFill="1" applyBorder="1" applyAlignment="1">
      <alignment vertical="top" wrapText="1"/>
    </xf>
    <xf numFmtId="49" fontId="9" fillId="0" borderId="2" xfId="12" applyNumberFormat="1" applyFont="1" applyAlignment="1" applyProtection="1">
      <alignment horizontal="left" vertical="top" wrapText="1"/>
    </xf>
    <xf numFmtId="49" fontId="9" fillId="0" borderId="2" xfId="13" applyNumberFormat="1" applyFont="1" applyAlignment="1" applyProtection="1">
      <alignment horizontal="center" vertical="top" wrapText="1"/>
    </xf>
    <xf numFmtId="49" fontId="8" fillId="0" borderId="2" xfId="14" applyNumberFormat="1" applyFont="1" applyAlignment="1" applyProtection="1">
      <alignment horizontal="center" vertical="top" wrapText="1"/>
    </xf>
    <xf numFmtId="4" fontId="9" fillId="2" borderId="2" xfId="15" applyNumberFormat="1" applyFont="1" applyAlignment="1" applyProtection="1">
      <alignment horizontal="right" vertical="top" shrinkToFit="1"/>
    </xf>
    <xf numFmtId="4" fontId="8" fillId="0" borderId="2" xfId="14" applyNumberFormat="1" applyFont="1" applyAlignment="1" applyProtection="1">
      <alignment horizontal="center" vertical="top" wrapText="1"/>
    </xf>
    <xf numFmtId="0" fontId="1" fillId="0" borderId="3" xfId="10" applyNumberFormat="1" applyAlignment="1" applyProtection="1">
      <alignment vertical="top"/>
    </xf>
    <xf numFmtId="0" fontId="2" fillId="0" borderId="1" xfId="3" applyNumberFormat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49" fontId="9" fillId="0" borderId="2" xfId="16" applyNumberFormat="1" applyFont="1" applyAlignment="1" applyProtection="1">
      <alignment horizontal="left" vertical="top" wrapText="1"/>
    </xf>
    <xf numFmtId="49" fontId="9" fillId="0" borderId="2" xfId="14" applyNumberFormat="1" applyFont="1" applyAlignment="1" applyProtection="1">
      <alignment horizontal="center" vertical="top" wrapText="1"/>
    </xf>
    <xf numFmtId="4" fontId="9" fillId="2" borderId="2" xfId="17" applyNumberFormat="1" applyFont="1" applyAlignment="1" applyProtection="1">
      <alignment horizontal="right" vertical="top" shrinkToFit="1"/>
    </xf>
    <xf numFmtId="4" fontId="9" fillId="0" borderId="2" xfId="14" applyNumberFormat="1" applyFont="1" applyAlignment="1" applyProtection="1">
      <alignment horizontal="center" vertical="top" wrapText="1"/>
    </xf>
    <xf numFmtId="49" fontId="8" fillId="0" borderId="2" xfId="16" applyNumberFormat="1" applyFont="1" applyAlignment="1" applyProtection="1">
      <alignment horizontal="left" vertical="top" wrapText="1"/>
    </xf>
    <xf numFmtId="4" fontId="8" fillId="2" borderId="2" xfId="17" applyNumberFormat="1" applyFont="1" applyAlignment="1" applyProtection="1">
      <alignment horizontal="right" vertical="top" shrinkToFit="1"/>
    </xf>
    <xf numFmtId="164" fontId="8" fillId="0" borderId="2" xfId="16" applyNumberFormat="1" applyFont="1" applyAlignment="1" applyProtection="1">
      <alignment horizontal="left" vertical="top" wrapText="1"/>
    </xf>
    <xf numFmtId="0" fontId="9" fillId="0" borderId="2" xfId="18" applyNumberFormat="1" applyFont="1" applyAlignment="1" applyProtection="1">
      <alignment horizontal="left" vertical="top"/>
    </xf>
    <xf numFmtId="49" fontId="11" fillId="0" borderId="2" xfId="16" applyNumberFormat="1" applyFont="1" applyProtection="1">
      <alignment horizontal="left" vertical="top" wrapText="1"/>
    </xf>
    <xf numFmtId="49" fontId="11" fillId="0" borderId="2" xfId="14" applyNumberFormat="1" applyFont="1" applyProtection="1">
      <alignment horizontal="center" vertical="top" wrapText="1"/>
    </xf>
    <xf numFmtId="49" fontId="11" fillId="0" borderId="2" xfId="16" applyNumberFormat="1" applyFont="1" applyAlignment="1" applyProtection="1">
      <alignment horizontal="left" vertical="top" wrapText="1"/>
    </xf>
    <xf numFmtId="49" fontId="11" fillId="0" borderId="2" xfId="14" applyNumberFormat="1" applyFont="1" applyAlignment="1" applyProtection="1">
      <alignment horizontal="center" vertical="top" wrapText="1"/>
    </xf>
    <xf numFmtId="0" fontId="8" fillId="2" borderId="2" xfId="17" applyNumberFormat="1" applyFont="1" applyBorder="1" applyAlignment="1" applyProtection="1">
      <alignment vertical="top" wrapText="1"/>
    </xf>
    <xf numFmtId="1" fontId="8" fillId="0" borderId="2" xfId="12" applyNumberFormat="1" applyFont="1" applyAlignment="1" applyProtection="1">
      <alignment horizontal="center" vertical="top" shrinkToFit="1"/>
    </xf>
    <xf numFmtId="49" fontId="12" fillId="0" borderId="2" xfId="16" applyNumberFormat="1" applyFont="1" applyProtection="1">
      <alignment horizontal="left" vertical="top" wrapText="1"/>
    </xf>
    <xf numFmtId="49" fontId="12" fillId="0" borderId="2" xfId="14" applyNumberFormat="1" applyFont="1" applyProtection="1">
      <alignment horizontal="center" vertical="top" wrapText="1"/>
    </xf>
    <xf numFmtId="49" fontId="12" fillId="0" borderId="2" xfId="16" applyNumberFormat="1" applyFont="1" applyAlignment="1" applyProtection="1">
      <alignment horizontal="left" vertical="top" wrapText="1"/>
    </xf>
    <xf numFmtId="49" fontId="12" fillId="0" borderId="2" xfId="14" applyNumberFormat="1" applyFont="1" applyAlignment="1" applyProtection="1">
      <alignment horizontal="center" vertical="top" wrapText="1"/>
    </xf>
    <xf numFmtId="4" fontId="12" fillId="2" borderId="2" xfId="17" applyNumberFormat="1" applyFont="1" applyAlignment="1" applyProtection="1">
      <alignment horizontal="right" vertical="top" shrinkToFit="1"/>
    </xf>
    <xf numFmtId="4" fontId="12" fillId="0" borderId="2" xfId="14" applyNumberFormat="1" applyFont="1" applyAlignment="1" applyProtection="1">
      <alignment horizontal="center" vertical="top" wrapText="1"/>
    </xf>
    <xf numFmtId="4" fontId="11" fillId="2" borderId="2" xfId="17" applyNumberFormat="1" applyFont="1" applyAlignment="1" applyProtection="1">
      <alignment horizontal="right" vertical="top" shrinkToFit="1"/>
    </xf>
    <xf numFmtId="4" fontId="11" fillId="0" borderId="2" xfId="14" applyNumberFormat="1" applyFont="1" applyAlignment="1" applyProtection="1">
      <alignment horizontal="center" vertical="top" wrapText="1"/>
    </xf>
    <xf numFmtId="0" fontId="13" fillId="0" borderId="5" xfId="0" applyFont="1" applyFill="1" applyBorder="1" applyAlignment="1">
      <alignment vertical="center" wrapText="1"/>
    </xf>
    <xf numFmtId="49" fontId="10" fillId="0" borderId="2" xfId="16" applyNumberFormat="1" applyFont="1" applyAlignment="1" applyProtection="1">
      <alignment horizontal="left" vertical="top" wrapText="1"/>
    </xf>
    <xf numFmtId="49" fontId="10" fillId="0" borderId="2" xfId="14" applyNumberFormat="1" applyFont="1" applyAlignment="1" applyProtection="1">
      <alignment horizontal="center" vertical="top" wrapText="1"/>
    </xf>
    <xf numFmtId="4" fontId="10" fillId="2" borderId="2" xfId="17" applyNumberFormat="1" applyFont="1" applyAlignment="1" applyProtection="1">
      <alignment horizontal="right" vertical="top" shrinkToFit="1"/>
    </xf>
    <xf numFmtId="2" fontId="8" fillId="0" borderId="4" xfId="19" applyNumberFormat="1" applyFont="1" applyProtection="1"/>
    <xf numFmtId="49" fontId="10" fillId="5" borderId="2" xfId="12" applyNumberFormat="1" applyFont="1" applyFill="1" applyAlignment="1" applyProtection="1">
      <alignment horizontal="center" vertical="top" shrinkToFit="1"/>
    </xf>
    <xf numFmtId="49" fontId="10" fillId="0" borderId="2" xfId="14" applyNumberFormat="1" applyFont="1" applyBorder="1" applyAlignment="1" applyProtection="1">
      <alignment horizontal="center" vertical="top" wrapText="1"/>
    </xf>
    <xf numFmtId="0" fontId="10" fillId="5" borderId="2" xfId="17" applyNumberFormat="1" applyFont="1" applyFill="1" applyBorder="1" applyAlignment="1" applyProtection="1">
      <alignment vertical="top" wrapText="1"/>
    </xf>
    <xf numFmtId="49" fontId="10" fillId="0" borderId="2" xfId="14" applyNumberFormat="1" applyFont="1" applyProtection="1">
      <alignment horizontal="center" vertical="top" wrapText="1"/>
    </xf>
    <xf numFmtId="0" fontId="13" fillId="0" borderId="6" xfId="0" applyFont="1" applyFill="1" applyBorder="1" applyAlignment="1">
      <alignment vertical="center" wrapText="1"/>
    </xf>
    <xf numFmtId="49" fontId="8" fillId="0" borderId="7" xfId="14" applyNumberFormat="1" applyFont="1" applyBorder="1" applyAlignment="1" applyProtection="1">
      <alignment horizontal="center" vertical="top" wrapText="1"/>
    </xf>
    <xf numFmtId="49" fontId="10" fillId="0" borderId="8" xfId="16" applyNumberFormat="1" applyFont="1" applyBorder="1" applyAlignment="1" applyProtection="1">
      <alignment horizontal="left" vertical="top" wrapText="1"/>
    </xf>
    <xf numFmtId="49" fontId="8" fillId="0" borderId="8" xfId="14" applyNumberFormat="1" applyFont="1" applyBorder="1" applyAlignment="1" applyProtection="1">
      <alignment horizontal="center" vertical="top" wrapText="1"/>
    </xf>
    <xf numFmtId="0" fontId="10" fillId="0" borderId="1" xfId="0" applyFont="1" applyBorder="1" applyAlignment="1">
      <alignment wrapText="1"/>
    </xf>
    <xf numFmtId="4" fontId="10" fillId="0" borderId="2" xfId="7" applyNumberFormat="1" applyFont="1" applyBorder="1" applyAlignment="1" applyProtection="1">
      <alignment horizontal="right" vertical="top" shrinkToFit="1"/>
    </xf>
    <xf numFmtId="0" fontId="8" fillId="0" borderId="1" xfId="20" applyNumberFormat="1" applyFont="1" applyProtection="1">
      <alignment horizontal="left" wrapText="1"/>
    </xf>
    <xf numFmtId="0" fontId="8" fillId="0" borderId="1" xfId="20" applyFont="1">
      <alignment horizontal="left" wrapText="1"/>
    </xf>
    <xf numFmtId="0" fontId="1" fillId="0" borderId="1" xfId="20" applyNumberFormat="1" applyProtection="1">
      <alignment horizontal="left" wrapText="1"/>
    </xf>
    <xf numFmtId="0" fontId="1" fillId="0" borderId="1" xfId="20">
      <alignment horizontal="left" wrapText="1"/>
    </xf>
    <xf numFmtId="0" fontId="9" fillId="0" borderId="1" xfId="5" applyNumberFormat="1" applyFont="1" applyProtection="1">
      <alignment horizontal="center" wrapText="1"/>
    </xf>
    <xf numFmtId="0" fontId="9" fillId="0" borderId="1" xfId="5" applyFont="1">
      <alignment horizontal="center" wrapText="1"/>
    </xf>
    <xf numFmtId="0" fontId="8" fillId="0" borderId="1" xfId="7" applyNumberFormat="1" applyFont="1" applyProtection="1">
      <alignment horizontal="right"/>
    </xf>
    <xf numFmtId="0" fontId="8" fillId="0" borderId="1" xfId="7" applyFont="1">
      <alignment horizontal="right"/>
    </xf>
    <xf numFmtId="0" fontId="8" fillId="0" borderId="1" xfId="1" applyFont="1" applyAlignment="1">
      <alignment horizontal="left" vertical="top" wrapText="1"/>
    </xf>
  </cellXfs>
  <cellStyles count="27">
    <cellStyle name="br" xfId="23"/>
    <cellStyle name="col" xfId="22"/>
    <cellStyle name="style0" xfId="24"/>
    <cellStyle name="td" xfId="25"/>
    <cellStyle name="tr" xfId="21"/>
    <cellStyle name="xl21" xfId="26"/>
    <cellStyle name="xl22" xfId="1"/>
    <cellStyle name="xl23" xfId="8"/>
    <cellStyle name="xl24" xfId="11"/>
    <cellStyle name="xl25" xfId="12"/>
    <cellStyle name="xl26" xfId="16"/>
    <cellStyle name="xl27" xfId="18"/>
    <cellStyle name="xl28" xfId="19"/>
    <cellStyle name="xl29" xfId="13"/>
    <cellStyle name="xl30" xfId="14"/>
    <cellStyle name="xl31" xfId="20"/>
    <cellStyle name="xl32" xfId="4"/>
    <cellStyle name="xl33" xfId="5"/>
    <cellStyle name="xl34" xfId="6"/>
    <cellStyle name="xl35" xfId="7"/>
    <cellStyle name="xl36" xfId="15"/>
    <cellStyle name="xl37" xfId="17"/>
    <cellStyle name="xl38" xfId="2"/>
    <cellStyle name="xl39" xfId="9"/>
    <cellStyle name="xl40" xfId="10"/>
    <cellStyle name="xl41" xfId="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9"/>
  <sheetViews>
    <sheetView tabSelected="1" zoomScaleSheetLayoutView="100" workbookViewId="0">
      <pane ySplit="6" topLeftCell="A57" activePane="bottomLeft" state="frozen"/>
      <selection pane="bottomLeft" activeCell="N1" sqref="N1"/>
    </sheetView>
  </sheetViews>
  <sheetFormatPr defaultRowHeight="15" outlineLevelRow="7" x14ac:dyDescent="0.25"/>
  <cols>
    <col min="1" max="1" width="73" style="14" customWidth="1"/>
    <col min="2" max="2" width="8.42578125" style="14" customWidth="1"/>
    <col min="3" max="3" width="10.7109375" style="14" customWidth="1"/>
    <col min="4" max="4" width="14.42578125" style="14" customWidth="1"/>
    <col min="5" max="5" width="11.7109375" style="14" customWidth="1"/>
    <col min="6" max="7" width="15.5703125" style="14" hidden="1" customWidth="1"/>
    <col min="8" max="8" width="15.7109375" style="14" customWidth="1"/>
    <col min="9" max="9" width="9.140625" style="1"/>
    <col min="10" max="10" width="9.140625" style="1" customWidth="1"/>
    <col min="11" max="16384" width="9.140625" style="1"/>
  </cols>
  <sheetData>
    <row r="1" spans="1:10" ht="113.25" customHeight="1" x14ac:dyDescent="0.25">
      <c r="A1" s="8"/>
      <c r="B1" s="71" t="s">
        <v>458</v>
      </c>
      <c r="C1" s="71"/>
      <c r="D1" s="71"/>
      <c r="E1" s="71"/>
      <c r="F1" s="71"/>
      <c r="G1" s="71"/>
      <c r="H1" s="71"/>
      <c r="I1" s="2"/>
      <c r="J1" s="3"/>
    </row>
    <row r="2" spans="1:10" ht="15" customHeight="1" x14ac:dyDescent="0.25">
      <c r="A2" s="9"/>
      <c r="B2" s="9"/>
      <c r="C2" s="9"/>
      <c r="D2" s="9"/>
      <c r="E2" s="9"/>
      <c r="F2" s="9"/>
      <c r="G2" s="9"/>
      <c r="H2" s="10"/>
      <c r="I2" s="2"/>
      <c r="J2" s="3"/>
    </row>
    <row r="3" spans="1:10" ht="15.95" customHeight="1" x14ac:dyDescent="0.25">
      <c r="A3" s="67" t="s">
        <v>396</v>
      </c>
      <c r="B3" s="68"/>
      <c r="C3" s="68"/>
      <c r="D3" s="68"/>
      <c r="E3" s="68"/>
      <c r="F3" s="68"/>
      <c r="G3" s="68"/>
      <c r="H3" s="68"/>
      <c r="I3" s="4"/>
      <c r="J3" s="3"/>
    </row>
    <row r="4" spans="1:10" ht="15" customHeight="1" x14ac:dyDescent="0.25">
      <c r="A4" s="69" t="s">
        <v>250</v>
      </c>
      <c r="B4" s="70"/>
      <c r="C4" s="70"/>
      <c r="D4" s="70"/>
      <c r="E4" s="70"/>
      <c r="F4" s="70"/>
      <c r="G4" s="70"/>
      <c r="H4" s="70"/>
      <c r="I4" s="5"/>
      <c r="J4" s="3"/>
    </row>
    <row r="5" spans="1:10" ht="66.75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397</v>
      </c>
      <c r="G5" s="16" t="s">
        <v>273</v>
      </c>
      <c r="H5" s="11" t="s">
        <v>457</v>
      </c>
      <c r="I5" s="6"/>
      <c r="J5" s="3"/>
    </row>
    <row r="6" spans="1:10" ht="15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0</v>
      </c>
      <c r="H6" s="12">
        <v>6</v>
      </c>
      <c r="I6" s="7"/>
      <c r="J6" s="3"/>
    </row>
    <row r="7" spans="1:10" s="25" customFormat="1" ht="30" hidden="1" outlineLevel="6" x14ac:dyDescent="0.25">
      <c r="A7" s="30" t="s">
        <v>31</v>
      </c>
      <c r="B7" s="20" t="s">
        <v>17</v>
      </c>
      <c r="C7" s="20" t="s">
        <v>256</v>
      </c>
      <c r="D7" s="20" t="s">
        <v>32</v>
      </c>
      <c r="E7" s="20"/>
      <c r="F7" s="31">
        <f>F8</f>
        <v>0</v>
      </c>
      <c r="G7" s="22">
        <f t="shared" ref="G7:G26" si="0">H7-F7</f>
        <v>0</v>
      </c>
      <c r="H7" s="31">
        <f>H8</f>
        <v>0</v>
      </c>
      <c r="I7" s="23"/>
      <c r="J7" s="24"/>
    </row>
    <row r="8" spans="1:10" s="25" customFormat="1" ht="30" hidden="1" outlineLevel="7" x14ac:dyDescent="0.25">
      <c r="A8" s="30" t="s">
        <v>9</v>
      </c>
      <c r="B8" s="20" t="s">
        <v>17</v>
      </c>
      <c r="C8" s="20" t="s">
        <v>256</v>
      </c>
      <c r="D8" s="20" t="s">
        <v>32</v>
      </c>
      <c r="E8" s="20" t="s">
        <v>10</v>
      </c>
      <c r="F8" s="31">
        <f>F9</f>
        <v>0</v>
      </c>
      <c r="G8" s="22">
        <f t="shared" si="0"/>
        <v>0</v>
      </c>
      <c r="H8" s="31">
        <f>H9</f>
        <v>0</v>
      </c>
      <c r="I8" s="23"/>
      <c r="J8" s="24"/>
    </row>
    <row r="9" spans="1:10" s="25" customFormat="1" ht="30" hidden="1" outlineLevel="7" x14ac:dyDescent="0.25">
      <c r="A9" s="30" t="s">
        <v>11</v>
      </c>
      <c r="B9" s="20" t="s">
        <v>17</v>
      </c>
      <c r="C9" s="20" t="s">
        <v>256</v>
      </c>
      <c r="D9" s="20" t="s">
        <v>32</v>
      </c>
      <c r="E9" s="20" t="s">
        <v>12</v>
      </c>
      <c r="F9" s="31"/>
      <c r="G9" s="22">
        <f t="shared" si="0"/>
        <v>0</v>
      </c>
      <c r="H9" s="31"/>
      <c r="I9" s="23"/>
      <c r="J9" s="24"/>
    </row>
    <row r="10" spans="1:10" s="25" customFormat="1" ht="28.5" hidden="1" collapsed="1" x14ac:dyDescent="0.25">
      <c r="A10" s="18" t="s">
        <v>33</v>
      </c>
      <c r="B10" s="19" t="s">
        <v>34</v>
      </c>
      <c r="C10" s="27"/>
      <c r="D10" s="27"/>
      <c r="E10" s="27"/>
      <c r="F10" s="21">
        <f>F11+F54+F130+F249+F450</f>
        <v>631752778.81000006</v>
      </c>
      <c r="G10" s="22">
        <f t="shared" si="0"/>
        <v>63882059.319999933</v>
      </c>
      <c r="H10" s="21">
        <f>H11+H54+H130+H249+H450</f>
        <v>695634838.13</v>
      </c>
      <c r="I10" s="23"/>
      <c r="J10" s="24"/>
    </row>
    <row r="11" spans="1:10" s="25" customFormat="1" outlineLevel="1" x14ac:dyDescent="0.25">
      <c r="A11" s="26" t="s">
        <v>35</v>
      </c>
      <c r="B11" s="27" t="s">
        <v>34</v>
      </c>
      <c r="C11" s="27" t="s">
        <v>257</v>
      </c>
      <c r="D11" s="27"/>
      <c r="E11" s="27"/>
      <c r="F11" s="28">
        <f>F12+F36+F42+F18</f>
        <v>4140000</v>
      </c>
      <c r="G11" s="29">
        <f t="shared" si="0"/>
        <v>-508050.18999999994</v>
      </c>
      <c r="H11" s="28">
        <f>H12+H36+H42+H18</f>
        <v>3631949.81</v>
      </c>
      <c r="I11" s="23"/>
      <c r="J11" s="24"/>
    </row>
    <row r="12" spans="1:10" s="25" customFormat="1" ht="42.75" outlineLevel="2" x14ac:dyDescent="0.25">
      <c r="A12" s="26" t="s">
        <v>36</v>
      </c>
      <c r="B12" s="27" t="s">
        <v>34</v>
      </c>
      <c r="C12" s="27" t="s">
        <v>258</v>
      </c>
      <c r="D12" s="27"/>
      <c r="E12" s="27"/>
      <c r="F12" s="28">
        <f>F13</f>
        <v>1860000</v>
      </c>
      <c r="G12" s="29">
        <f t="shared" si="0"/>
        <v>0</v>
      </c>
      <c r="H12" s="28">
        <f>H13</f>
        <v>1860000</v>
      </c>
      <c r="I12" s="23"/>
      <c r="J12" s="24"/>
    </row>
    <row r="13" spans="1:10" s="25" customFormat="1" ht="45" outlineLevel="3" x14ac:dyDescent="0.25">
      <c r="A13" s="30" t="s">
        <v>362</v>
      </c>
      <c r="B13" s="20" t="s">
        <v>34</v>
      </c>
      <c r="C13" s="20" t="s">
        <v>258</v>
      </c>
      <c r="D13" s="20" t="s">
        <v>37</v>
      </c>
      <c r="E13" s="20"/>
      <c r="F13" s="31">
        <f>F14</f>
        <v>1860000</v>
      </c>
      <c r="G13" s="22">
        <f t="shared" si="0"/>
        <v>0</v>
      </c>
      <c r="H13" s="31">
        <f>H14</f>
        <v>1860000</v>
      </c>
      <c r="I13" s="23"/>
      <c r="J13" s="24"/>
    </row>
    <row r="14" spans="1:10" s="25" customFormat="1" ht="45" outlineLevel="5" x14ac:dyDescent="0.25">
      <c r="A14" s="30" t="s">
        <v>38</v>
      </c>
      <c r="B14" s="20" t="s">
        <v>34</v>
      </c>
      <c r="C14" s="20" t="s">
        <v>258</v>
      </c>
      <c r="D14" s="20" t="s">
        <v>39</v>
      </c>
      <c r="E14" s="20"/>
      <c r="F14" s="31">
        <f>F15</f>
        <v>1860000</v>
      </c>
      <c r="G14" s="22">
        <f t="shared" si="0"/>
        <v>0</v>
      </c>
      <c r="H14" s="31">
        <f>H15</f>
        <v>1860000</v>
      </c>
      <c r="I14" s="23"/>
      <c r="J14" s="24"/>
    </row>
    <row r="15" spans="1:10" s="25" customFormat="1" ht="45" outlineLevel="6" x14ac:dyDescent="0.25">
      <c r="A15" s="30" t="s">
        <v>36</v>
      </c>
      <c r="B15" s="20" t="s">
        <v>34</v>
      </c>
      <c r="C15" s="20" t="s">
        <v>258</v>
      </c>
      <c r="D15" s="20" t="s">
        <v>40</v>
      </c>
      <c r="E15" s="20"/>
      <c r="F15" s="31">
        <f>F16</f>
        <v>1860000</v>
      </c>
      <c r="G15" s="22">
        <f t="shared" si="0"/>
        <v>0</v>
      </c>
      <c r="H15" s="31">
        <f>H16</f>
        <v>1860000</v>
      </c>
      <c r="I15" s="23"/>
      <c r="J15" s="24"/>
    </row>
    <row r="16" spans="1:10" s="25" customFormat="1" ht="45" outlineLevel="7" x14ac:dyDescent="0.25">
      <c r="A16" s="30" t="s">
        <v>5</v>
      </c>
      <c r="B16" s="20" t="s">
        <v>34</v>
      </c>
      <c r="C16" s="20" t="s">
        <v>258</v>
      </c>
      <c r="D16" s="20" t="s">
        <v>40</v>
      </c>
      <c r="E16" s="20" t="s">
        <v>6</v>
      </c>
      <c r="F16" s="31">
        <f>F17</f>
        <v>1860000</v>
      </c>
      <c r="G16" s="22">
        <f t="shared" si="0"/>
        <v>0</v>
      </c>
      <c r="H16" s="31">
        <f>H17</f>
        <v>1860000</v>
      </c>
      <c r="I16" s="23"/>
      <c r="J16" s="24"/>
    </row>
    <row r="17" spans="1:10" s="25" customFormat="1" outlineLevel="7" x14ac:dyDescent="0.25">
      <c r="A17" s="30" t="s">
        <v>41</v>
      </c>
      <c r="B17" s="20" t="s">
        <v>34</v>
      </c>
      <c r="C17" s="20" t="s">
        <v>258</v>
      </c>
      <c r="D17" s="20" t="s">
        <v>40</v>
      </c>
      <c r="E17" s="20" t="s">
        <v>42</v>
      </c>
      <c r="F17" s="31">
        <v>1860000</v>
      </c>
      <c r="G17" s="22">
        <f t="shared" si="0"/>
        <v>0</v>
      </c>
      <c r="H17" s="31">
        <v>1860000</v>
      </c>
      <c r="I17" s="23"/>
      <c r="J17" s="24"/>
    </row>
    <row r="18" spans="1:10" s="25" customFormat="1" hidden="1" outlineLevel="2" x14ac:dyDescent="0.25">
      <c r="A18" s="26" t="s">
        <v>43</v>
      </c>
      <c r="B18" s="27" t="s">
        <v>34</v>
      </c>
      <c r="C18" s="27" t="s">
        <v>44</v>
      </c>
      <c r="D18" s="27"/>
      <c r="E18" s="27"/>
      <c r="F18" s="28">
        <f>F19</f>
        <v>0</v>
      </c>
      <c r="G18" s="29">
        <f t="shared" si="0"/>
        <v>0</v>
      </c>
      <c r="H18" s="28">
        <f>H19</f>
        <v>0</v>
      </c>
      <c r="I18" s="23"/>
      <c r="J18" s="24"/>
    </row>
    <row r="19" spans="1:10" s="25" customFormat="1" ht="45" hidden="1" outlineLevel="3" x14ac:dyDescent="0.25">
      <c r="A19" s="30" t="s">
        <v>45</v>
      </c>
      <c r="B19" s="20" t="s">
        <v>34</v>
      </c>
      <c r="C19" s="20" t="s">
        <v>44</v>
      </c>
      <c r="D19" s="20" t="s">
        <v>46</v>
      </c>
      <c r="E19" s="20"/>
      <c r="F19" s="31">
        <f>F20+F24+F28+F32</f>
        <v>0</v>
      </c>
      <c r="G19" s="22">
        <f t="shared" si="0"/>
        <v>0</v>
      </c>
      <c r="H19" s="31">
        <f>H20+H24+H28+H32</f>
        <v>0</v>
      </c>
      <c r="I19" s="23"/>
      <c r="J19" s="24"/>
    </row>
    <row r="20" spans="1:10" s="25" customFormat="1" ht="30" hidden="1" outlineLevel="5" x14ac:dyDescent="0.25">
      <c r="A20" s="30" t="s">
        <v>47</v>
      </c>
      <c r="B20" s="20" t="s">
        <v>34</v>
      </c>
      <c r="C20" s="20" t="s">
        <v>44</v>
      </c>
      <c r="D20" s="20" t="s">
        <v>48</v>
      </c>
      <c r="E20" s="20"/>
      <c r="F20" s="31">
        <f>F21</f>
        <v>0</v>
      </c>
      <c r="G20" s="22">
        <f t="shared" si="0"/>
        <v>0</v>
      </c>
      <c r="H20" s="31">
        <f>H21</f>
        <v>0</v>
      </c>
      <c r="I20" s="23"/>
      <c r="J20" s="24"/>
    </row>
    <row r="21" spans="1:10" s="25" customFormat="1" ht="30" hidden="1" outlineLevel="6" x14ac:dyDescent="0.25">
      <c r="A21" s="30" t="s">
        <v>49</v>
      </c>
      <c r="B21" s="20" t="s">
        <v>34</v>
      </c>
      <c r="C21" s="20" t="s">
        <v>44</v>
      </c>
      <c r="D21" s="20" t="s">
        <v>50</v>
      </c>
      <c r="E21" s="20"/>
      <c r="F21" s="31">
        <f>F22</f>
        <v>0</v>
      </c>
      <c r="G21" s="22">
        <f t="shared" si="0"/>
        <v>0</v>
      </c>
      <c r="H21" s="31">
        <f>H22</f>
        <v>0</v>
      </c>
      <c r="I21" s="23"/>
      <c r="J21" s="24"/>
    </row>
    <row r="22" spans="1:10" s="25" customFormat="1" ht="30" hidden="1" outlineLevel="7" x14ac:dyDescent="0.25">
      <c r="A22" s="30" t="s">
        <v>9</v>
      </c>
      <c r="B22" s="20" t="s">
        <v>34</v>
      </c>
      <c r="C22" s="20" t="s">
        <v>44</v>
      </c>
      <c r="D22" s="20" t="s">
        <v>50</v>
      </c>
      <c r="E22" s="20" t="s">
        <v>10</v>
      </c>
      <c r="F22" s="31">
        <f>F23</f>
        <v>0</v>
      </c>
      <c r="G22" s="22">
        <f t="shared" si="0"/>
        <v>0</v>
      </c>
      <c r="H22" s="31">
        <f>H23</f>
        <v>0</v>
      </c>
      <c r="I22" s="23"/>
      <c r="J22" s="24"/>
    </row>
    <row r="23" spans="1:10" s="25" customFormat="1" ht="30" hidden="1" outlineLevel="7" x14ac:dyDescent="0.25">
      <c r="A23" s="30" t="s">
        <v>11</v>
      </c>
      <c r="B23" s="20" t="s">
        <v>34</v>
      </c>
      <c r="C23" s="20" t="s">
        <v>44</v>
      </c>
      <c r="D23" s="20" t="s">
        <v>50</v>
      </c>
      <c r="E23" s="20" t="s">
        <v>12</v>
      </c>
      <c r="F23" s="31"/>
      <c r="G23" s="22">
        <f t="shared" si="0"/>
        <v>0</v>
      </c>
      <c r="H23" s="31"/>
      <c r="I23" s="23"/>
      <c r="J23" s="24"/>
    </row>
    <row r="24" spans="1:10" s="25" customFormat="1" ht="45" hidden="1" outlineLevel="5" x14ac:dyDescent="0.25">
      <c r="A24" s="30" t="s">
        <v>51</v>
      </c>
      <c r="B24" s="20" t="s">
        <v>34</v>
      </c>
      <c r="C24" s="20" t="s">
        <v>44</v>
      </c>
      <c r="D24" s="20" t="s">
        <v>52</v>
      </c>
      <c r="E24" s="20"/>
      <c r="F24" s="31">
        <f>F25</f>
        <v>0</v>
      </c>
      <c r="G24" s="22">
        <f t="shared" si="0"/>
        <v>0</v>
      </c>
      <c r="H24" s="31">
        <f>H25</f>
        <v>0</v>
      </c>
      <c r="I24" s="23"/>
      <c r="J24" s="24"/>
    </row>
    <row r="25" spans="1:10" s="25" customFormat="1" ht="34.5" hidden="1" customHeight="1" outlineLevel="6" x14ac:dyDescent="0.25">
      <c r="A25" s="30" t="s">
        <v>53</v>
      </c>
      <c r="B25" s="20" t="s">
        <v>34</v>
      </c>
      <c r="C25" s="20" t="s">
        <v>44</v>
      </c>
      <c r="D25" s="20" t="s">
        <v>54</v>
      </c>
      <c r="E25" s="20"/>
      <c r="F25" s="31">
        <f>F26</f>
        <v>0</v>
      </c>
      <c r="G25" s="22">
        <f t="shared" si="0"/>
        <v>0</v>
      </c>
      <c r="H25" s="31">
        <f>H26</f>
        <v>0</v>
      </c>
      <c r="I25" s="23"/>
      <c r="J25" s="24"/>
    </row>
    <row r="26" spans="1:10" s="25" customFormat="1" ht="30" hidden="1" outlineLevel="7" x14ac:dyDescent="0.25">
      <c r="A26" s="30" t="s">
        <v>9</v>
      </c>
      <c r="B26" s="20" t="s">
        <v>34</v>
      </c>
      <c r="C26" s="20" t="s">
        <v>44</v>
      </c>
      <c r="D26" s="20" t="s">
        <v>54</v>
      </c>
      <c r="E26" s="20" t="s">
        <v>10</v>
      </c>
      <c r="F26" s="31">
        <f>F27</f>
        <v>0</v>
      </c>
      <c r="G26" s="22">
        <f t="shared" si="0"/>
        <v>0</v>
      </c>
      <c r="H26" s="31">
        <f>H27</f>
        <v>0</v>
      </c>
      <c r="I26" s="23"/>
      <c r="J26" s="24"/>
    </row>
    <row r="27" spans="1:10" s="25" customFormat="1" ht="30" hidden="1" outlineLevel="7" x14ac:dyDescent="0.25">
      <c r="A27" s="30" t="s">
        <v>11</v>
      </c>
      <c r="B27" s="20" t="s">
        <v>34</v>
      </c>
      <c r="C27" s="20" t="s">
        <v>44</v>
      </c>
      <c r="D27" s="20" t="s">
        <v>54</v>
      </c>
      <c r="E27" s="20" t="s">
        <v>12</v>
      </c>
      <c r="F27" s="31"/>
      <c r="G27" s="22">
        <f t="shared" ref="G27:G146" si="1">H27-F27</f>
        <v>0</v>
      </c>
      <c r="H27" s="31"/>
      <c r="I27" s="23"/>
      <c r="J27" s="24"/>
    </row>
    <row r="28" spans="1:10" s="25" customFormat="1" ht="45" hidden="1" outlineLevel="5" x14ac:dyDescent="0.25">
      <c r="A28" s="30" t="s">
        <v>55</v>
      </c>
      <c r="B28" s="20" t="s">
        <v>34</v>
      </c>
      <c r="C28" s="20" t="s">
        <v>44</v>
      </c>
      <c r="D28" s="20" t="s">
        <v>56</v>
      </c>
      <c r="E28" s="20"/>
      <c r="F28" s="31">
        <f>F29</f>
        <v>0</v>
      </c>
      <c r="G28" s="22">
        <f t="shared" si="1"/>
        <v>0</v>
      </c>
      <c r="H28" s="31">
        <f>H29</f>
        <v>0</v>
      </c>
      <c r="I28" s="23"/>
      <c r="J28" s="24"/>
    </row>
    <row r="29" spans="1:10" s="25" customFormat="1" ht="30" hidden="1" outlineLevel="6" x14ac:dyDescent="0.25">
      <c r="A29" s="30" t="s">
        <v>57</v>
      </c>
      <c r="B29" s="20" t="s">
        <v>34</v>
      </c>
      <c r="C29" s="20" t="s">
        <v>44</v>
      </c>
      <c r="D29" s="20" t="s">
        <v>58</v>
      </c>
      <c r="E29" s="20"/>
      <c r="F29" s="31">
        <f>F30</f>
        <v>0</v>
      </c>
      <c r="G29" s="22">
        <f t="shared" si="1"/>
        <v>0</v>
      </c>
      <c r="H29" s="31">
        <f>H30</f>
        <v>0</v>
      </c>
      <c r="I29" s="23"/>
      <c r="J29" s="24"/>
    </row>
    <row r="30" spans="1:10" s="25" customFormat="1" ht="30" hidden="1" outlineLevel="7" x14ac:dyDescent="0.25">
      <c r="A30" s="30" t="s">
        <v>9</v>
      </c>
      <c r="B30" s="20" t="s">
        <v>34</v>
      </c>
      <c r="C30" s="20" t="s">
        <v>44</v>
      </c>
      <c r="D30" s="20" t="s">
        <v>58</v>
      </c>
      <c r="E30" s="20" t="s">
        <v>10</v>
      </c>
      <c r="F30" s="31">
        <f>F31</f>
        <v>0</v>
      </c>
      <c r="G30" s="22">
        <f t="shared" si="1"/>
        <v>0</v>
      </c>
      <c r="H30" s="31">
        <f>H31</f>
        <v>0</v>
      </c>
      <c r="I30" s="23"/>
      <c r="J30" s="24"/>
    </row>
    <row r="31" spans="1:10" s="25" customFormat="1" ht="30" hidden="1" outlineLevel="7" x14ac:dyDescent="0.25">
      <c r="A31" s="30" t="s">
        <v>11</v>
      </c>
      <c r="B31" s="20" t="s">
        <v>34</v>
      </c>
      <c r="C31" s="20" t="s">
        <v>44</v>
      </c>
      <c r="D31" s="20" t="s">
        <v>58</v>
      </c>
      <c r="E31" s="20" t="s">
        <v>12</v>
      </c>
      <c r="F31" s="31"/>
      <c r="G31" s="22">
        <f t="shared" si="1"/>
        <v>0</v>
      </c>
      <c r="H31" s="31"/>
      <c r="I31" s="23"/>
      <c r="J31" s="24"/>
    </row>
    <row r="32" spans="1:10" s="25" customFormat="1" ht="30" hidden="1" outlineLevel="5" x14ac:dyDescent="0.25">
      <c r="A32" s="30" t="s">
        <v>59</v>
      </c>
      <c r="B32" s="20" t="s">
        <v>34</v>
      </c>
      <c r="C32" s="20" t="s">
        <v>44</v>
      </c>
      <c r="D32" s="20" t="s">
        <v>60</v>
      </c>
      <c r="E32" s="20"/>
      <c r="F32" s="31">
        <f>F33</f>
        <v>0</v>
      </c>
      <c r="G32" s="22">
        <f t="shared" si="1"/>
        <v>0</v>
      </c>
      <c r="H32" s="31">
        <f>H33</f>
        <v>0</v>
      </c>
      <c r="I32" s="23"/>
      <c r="J32" s="24"/>
    </row>
    <row r="33" spans="1:10" s="25" customFormat="1" hidden="1" outlineLevel="6" x14ac:dyDescent="0.25">
      <c r="A33" s="30" t="s">
        <v>61</v>
      </c>
      <c r="B33" s="20" t="s">
        <v>34</v>
      </c>
      <c r="C33" s="20" t="s">
        <v>44</v>
      </c>
      <c r="D33" s="20" t="s">
        <v>62</v>
      </c>
      <c r="E33" s="20"/>
      <c r="F33" s="31">
        <f>F34</f>
        <v>0</v>
      </c>
      <c r="G33" s="22">
        <f t="shared" si="1"/>
        <v>0</v>
      </c>
      <c r="H33" s="31">
        <f>H34</f>
        <v>0</v>
      </c>
      <c r="I33" s="23"/>
      <c r="J33" s="24"/>
    </row>
    <row r="34" spans="1:10" s="25" customFormat="1" ht="30" hidden="1" outlineLevel="7" x14ac:dyDescent="0.25">
      <c r="A34" s="30" t="s">
        <v>9</v>
      </c>
      <c r="B34" s="20" t="s">
        <v>34</v>
      </c>
      <c r="C34" s="20" t="s">
        <v>44</v>
      </c>
      <c r="D34" s="20" t="s">
        <v>62</v>
      </c>
      <c r="E34" s="20" t="s">
        <v>10</v>
      </c>
      <c r="F34" s="31">
        <f>F35</f>
        <v>0</v>
      </c>
      <c r="G34" s="22">
        <f t="shared" si="1"/>
        <v>0</v>
      </c>
      <c r="H34" s="31">
        <f>H35</f>
        <v>0</v>
      </c>
      <c r="I34" s="23"/>
      <c r="J34" s="24"/>
    </row>
    <row r="35" spans="1:10" s="25" customFormat="1" ht="30" hidden="1" outlineLevel="7" x14ac:dyDescent="0.25">
      <c r="A35" s="30" t="s">
        <v>11</v>
      </c>
      <c r="B35" s="20" t="s">
        <v>34</v>
      </c>
      <c r="C35" s="20" t="s">
        <v>44</v>
      </c>
      <c r="D35" s="20" t="s">
        <v>62</v>
      </c>
      <c r="E35" s="20" t="s">
        <v>12</v>
      </c>
      <c r="F35" s="31"/>
      <c r="G35" s="22">
        <f t="shared" si="1"/>
        <v>0</v>
      </c>
      <c r="H35" s="31"/>
      <c r="I35" s="23"/>
      <c r="J35" s="24"/>
    </row>
    <row r="36" spans="1:10" s="25" customFormat="1" outlineLevel="2" collapsed="1" x14ac:dyDescent="0.25">
      <c r="A36" s="26" t="s">
        <v>63</v>
      </c>
      <c r="B36" s="27" t="s">
        <v>34</v>
      </c>
      <c r="C36" s="27" t="s">
        <v>259</v>
      </c>
      <c r="D36" s="27"/>
      <c r="E36" s="27"/>
      <c r="F36" s="28">
        <f>F37</f>
        <v>700000</v>
      </c>
      <c r="G36" s="29">
        <f t="shared" si="1"/>
        <v>-395812</v>
      </c>
      <c r="H36" s="28">
        <f>H37</f>
        <v>304188</v>
      </c>
      <c r="I36" s="23"/>
      <c r="J36" s="24"/>
    </row>
    <row r="37" spans="1:10" s="25" customFormat="1" ht="45" outlineLevel="3" x14ac:dyDescent="0.25">
      <c r="A37" s="30" t="s">
        <v>362</v>
      </c>
      <c r="B37" s="20" t="s">
        <v>34</v>
      </c>
      <c r="C37" s="20" t="s">
        <v>259</v>
      </c>
      <c r="D37" s="20" t="s">
        <v>37</v>
      </c>
      <c r="E37" s="20"/>
      <c r="F37" s="31">
        <f>F38</f>
        <v>700000</v>
      </c>
      <c r="G37" s="22">
        <f t="shared" si="1"/>
        <v>-395812</v>
      </c>
      <c r="H37" s="31">
        <f>H38</f>
        <v>304188</v>
      </c>
      <c r="I37" s="23"/>
      <c r="J37" s="24"/>
    </row>
    <row r="38" spans="1:10" s="25" customFormat="1" outlineLevel="5" x14ac:dyDescent="0.25">
      <c r="A38" s="30" t="s">
        <v>64</v>
      </c>
      <c r="B38" s="20" t="s">
        <v>34</v>
      </c>
      <c r="C38" s="20" t="s">
        <v>259</v>
      </c>
      <c r="D38" s="20" t="s">
        <v>65</v>
      </c>
      <c r="E38" s="20"/>
      <c r="F38" s="31">
        <f>F39</f>
        <v>700000</v>
      </c>
      <c r="G38" s="22">
        <f t="shared" si="1"/>
        <v>-395812</v>
      </c>
      <c r="H38" s="31">
        <f>H39</f>
        <v>304188</v>
      </c>
      <c r="I38" s="23"/>
      <c r="J38" s="24"/>
    </row>
    <row r="39" spans="1:10" s="25" customFormat="1" outlineLevel="6" x14ac:dyDescent="0.25">
      <c r="A39" s="30" t="s">
        <v>66</v>
      </c>
      <c r="B39" s="20" t="s">
        <v>34</v>
      </c>
      <c r="C39" s="20" t="s">
        <v>259</v>
      </c>
      <c r="D39" s="20" t="s">
        <v>67</v>
      </c>
      <c r="E39" s="20"/>
      <c r="F39" s="31">
        <f>F40</f>
        <v>700000</v>
      </c>
      <c r="G39" s="22">
        <f t="shared" si="1"/>
        <v>-395812</v>
      </c>
      <c r="H39" s="31">
        <f>H40</f>
        <v>304188</v>
      </c>
      <c r="I39" s="23"/>
      <c r="J39" s="24"/>
    </row>
    <row r="40" spans="1:10" s="25" customFormat="1" outlineLevel="7" x14ac:dyDescent="0.25">
      <c r="A40" s="30" t="s">
        <v>13</v>
      </c>
      <c r="B40" s="20" t="s">
        <v>34</v>
      </c>
      <c r="C40" s="20" t="s">
        <v>259</v>
      </c>
      <c r="D40" s="20" t="s">
        <v>67</v>
      </c>
      <c r="E40" s="20" t="s">
        <v>14</v>
      </c>
      <c r="F40" s="31">
        <f>F41</f>
        <v>700000</v>
      </c>
      <c r="G40" s="22">
        <f t="shared" si="1"/>
        <v>-395812</v>
      </c>
      <c r="H40" s="31">
        <f>H41</f>
        <v>304188</v>
      </c>
      <c r="I40" s="23"/>
      <c r="J40" s="24"/>
    </row>
    <row r="41" spans="1:10" s="25" customFormat="1" outlineLevel="7" x14ac:dyDescent="0.25">
      <c r="A41" s="30" t="s">
        <v>68</v>
      </c>
      <c r="B41" s="20" t="s">
        <v>34</v>
      </c>
      <c r="C41" s="20" t="s">
        <v>259</v>
      </c>
      <c r="D41" s="20" t="s">
        <v>67</v>
      </c>
      <c r="E41" s="20" t="s">
        <v>69</v>
      </c>
      <c r="F41" s="31">
        <v>700000</v>
      </c>
      <c r="G41" s="22">
        <f t="shared" si="1"/>
        <v>-395812</v>
      </c>
      <c r="H41" s="31">
        <v>304188</v>
      </c>
      <c r="I41" s="23"/>
      <c r="J41" s="24"/>
    </row>
    <row r="42" spans="1:10" s="25" customFormat="1" outlineLevel="2" x14ac:dyDescent="0.25">
      <c r="A42" s="26" t="s">
        <v>70</v>
      </c>
      <c r="B42" s="27" t="s">
        <v>34</v>
      </c>
      <c r="C42" s="27" t="s">
        <v>260</v>
      </c>
      <c r="D42" s="27"/>
      <c r="E42" s="27"/>
      <c r="F42" s="28">
        <f>F43</f>
        <v>1580000</v>
      </c>
      <c r="G42" s="29">
        <f t="shared" si="1"/>
        <v>-112238.18999999994</v>
      </c>
      <c r="H42" s="28">
        <f>H43</f>
        <v>1467761.81</v>
      </c>
      <c r="I42" s="23"/>
      <c r="J42" s="24"/>
    </row>
    <row r="43" spans="1:10" s="25" customFormat="1" ht="45" outlineLevel="3" x14ac:dyDescent="0.25">
      <c r="A43" s="30" t="s">
        <v>362</v>
      </c>
      <c r="B43" s="20" t="s">
        <v>34</v>
      </c>
      <c r="C43" s="20" t="s">
        <v>260</v>
      </c>
      <c r="D43" s="20" t="s">
        <v>37</v>
      </c>
      <c r="E43" s="20"/>
      <c r="F43" s="31">
        <f>F44+F48</f>
        <v>1580000</v>
      </c>
      <c r="G43" s="22">
        <f t="shared" si="1"/>
        <v>-112238.18999999994</v>
      </c>
      <c r="H43" s="31">
        <f>H44+H48</f>
        <v>1467761.81</v>
      </c>
      <c r="I43" s="23"/>
      <c r="J43" s="24"/>
    </row>
    <row r="44" spans="1:10" s="25" customFormat="1" ht="45" outlineLevel="5" x14ac:dyDescent="0.25">
      <c r="A44" s="30" t="s">
        <v>71</v>
      </c>
      <c r="B44" s="20" t="s">
        <v>34</v>
      </c>
      <c r="C44" s="20" t="s">
        <v>260</v>
      </c>
      <c r="D44" s="20" t="s">
        <v>72</v>
      </c>
      <c r="E44" s="20"/>
      <c r="F44" s="31">
        <f>F45</f>
        <v>200000</v>
      </c>
      <c r="G44" s="22">
        <f t="shared" si="1"/>
        <v>-70000</v>
      </c>
      <c r="H44" s="31">
        <f>H45</f>
        <v>130000</v>
      </c>
      <c r="I44" s="23"/>
      <c r="J44" s="24"/>
    </row>
    <row r="45" spans="1:10" s="25" customFormat="1" ht="30" outlineLevel="6" x14ac:dyDescent="0.25">
      <c r="A45" s="30" t="s">
        <v>73</v>
      </c>
      <c r="B45" s="20" t="s">
        <v>34</v>
      </c>
      <c r="C45" s="20" t="s">
        <v>260</v>
      </c>
      <c r="D45" s="20" t="s">
        <v>74</v>
      </c>
      <c r="E45" s="20"/>
      <c r="F45" s="31">
        <f>F46</f>
        <v>200000</v>
      </c>
      <c r="G45" s="22">
        <f t="shared" si="1"/>
        <v>-70000</v>
      </c>
      <c r="H45" s="31">
        <f>H46</f>
        <v>130000</v>
      </c>
      <c r="I45" s="23"/>
      <c r="J45" s="24"/>
    </row>
    <row r="46" spans="1:10" s="25" customFormat="1" outlineLevel="7" x14ac:dyDescent="0.25">
      <c r="A46" s="30" t="s">
        <v>13</v>
      </c>
      <c r="B46" s="20" t="s">
        <v>34</v>
      </c>
      <c r="C46" s="20" t="s">
        <v>260</v>
      </c>
      <c r="D46" s="20" t="s">
        <v>74</v>
      </c>
      <c r="E46" s="20" t="s">
        <v>14</v>
      </c>
      <c r="F46" s="31">
        <f>F47</f>
        <v>200000</v>
      </c>
      <c r="G46" s="22">
        <f t="shared" si="1"/>
        <v>-70000</v>
      </c>
      <c r="H46" s="31">
        <f>H47</f>
        <v>130000</v>
      </c>
      <c r="I46" s="23"/>
      <c r="J46" s="24"/>
    </row>
    <row r="47" spans="1:10" s="25" customFormat="1" outlineLevel="7" x14ac:dyDescent="0.25">
      <c r="A47" s="30" t="s">
        <v>15</v>
      </c>
      <c r="B47" s="20" t="s">
        <v>34</v>
      </c>
      <c r="C47" s="20" t="s">
        <v>260</v>
      </c>
      <c r="D47" s="20" t="s">
        <v>74</v>
      </c>
      <c r="E47" s="20" t="s">
        <v>16</v>
      </c>
      <c r="F47" s="31">
        <v>200000</v>
      </c>
      <c r="G47" s="22">
        <f t="shared" si="1"/>
        <v>-70000</v>
      </c>
      <c r="H47" s="31">
        <v>130000</v>
      </c>
      <c r="I47" s="23"/>
      <c r="J47" s="24"/>
    </row>
    <row r="48" spans="1:10" s="25" customFormat="1" ht="30" outlineLevel="5" x14ac:dyDescent="0.25">
      <c r="A48" s="30" t="s">
        <v>75</v>
      </c>
      <c r="B48" s="20" t="s">
        <v>34</v>
      </c>
      <c r="C48" s="20" t="s">
        <v>260</v>
      </c>
      <c r="D48" s="20" t="s">
        <v>76</v>
      </c>
      <c r="E48" s="20"/>
      <c r="F48" s="31">
        <f>F49</f>
        <v>1380000</v>
      </c>
      <c r="G48" s="22">
        <f t="shared" si="1"/>
        <v>-42238.189999999944</v>
      </c>
      <c r="H48" s="31">
        <f>H49</f>
        <v>1337761.81</v>
      </c>
      <c r="I48" s="23"/>
      <c r="J48" s="24"/>
    </row>
    <row r="49" spans="1:10" s="25" customFormat="1" ht="30" outlineLevel="6" x14ac:dyDescent="0.25">
      <c r="A49" s="30" t="s">
        <v>77</v>
      </c>
      <c r="B49" s="20" t="s">
        <v>34</v>
      </c>
      <c r="C49" s="20" t="s">
        <v>260</v>
      </c>
      <c r="D49" s="20" t="s">
        <v>78</v>
      </c>
      <c r="E49" s="20"/>
      <c r="F49" s="31">
        <f>F50+F52</f>
        <v>1380000</v>
      </c>
      <c r="G49" s="22">
        <f t="shared" si="1"/>
        <v>-42238.189999999944</v>
      </c>
      <c r="H49" s="31">
        <f>H50+H52</f>
        <v>1337761.81</v>
      </c>
      <c r="I49" s="23"/>
      <c r="J49" s="24"/>
    </row>
    <row r="50" spans="1:10" s="25" customFormat="1" ht="45" outlineLevel="7" x14ac:dyDescent="0.25">
      <c r="A50" s="30" t="s">
        <v>5</v>
      </c>
      <c r="B50" s="20" t="s">
        <v>34</v>
      </c>
      <c r="C50" s="20" t="s">
        <v>260</v>
      </c>
      <c r="D50" s="20" t="s">
        <v>78</v>
      </c>
      <c r="E50" s="20" t="s">
        <v>6</v>
      </c>
      <c r="F50" s="31">
        <f>F51</f>
        <v>1330000</v>
      </c>
      <c r="G50" s="22">
        <f t="shared" si="1"/>
        <v>-42238.189999999944</v>
      </c>
      <c r="H50" s="31">
        <f>H51</f>
        <v>1287761.81</v>
      </c>
      <c r="I50" s="23"/>
      <c r="J50" s="24"/>
    </row>
    <row r="51" spans="1:10" s="25" customFormat="1" outlineLevel="7" x14ac:dyDescent="0.25">
      <c r="A51" s="30" t="s">
        <v>7</v>
      </c>
      <c r="B51" s="20" t="s">
        <v>34</v>
      </c>
      <c r="C51" s="20" t="s">
        <v>260</v>
      </c>
      <c r="D51" s="20" t="s">
        <v>78</v>
      </c>
      <c r="E51" s="20" t="s">
        <v>8</v>
      </c>
      <c r="F51" s="31">
        <v>1330000</v>
      </c>
      <c r="G51" s="22">
        <f t="shared" si="1"/>
        <v>-42238.189999999944</v>
      </c>
      <c r="H51" s="62">
        <v>1287761.81</v>
      </c>
      <c r="I51" s="23"/>
      <c r="J51" s="24"/>
    </row>
    <row r="52" spans="1:10" s="25" customFormat="1" ht="30" outlineLevel="7" x14ac:dyDescent="0.25">
      <c r="A52" s="30" t="s">
        <v>9</v>
      </c>
      <c r="B52" s="20" t="s">
        <v>34</v>
      </c>
      <c r="C52" s="20" t="s">
        <v>260</v>
      </c>
      <c r="D52" s="20" t="s">
        <v>78</v>
      </c>
      <c r="E52" s="20" t="s">
        <v>10</v>
      </c>
      <c r="F52" s="31">
        <f>F53</f>
        <v>50000</v>
      </c>
      <c r="G52" s="22">
        <f t="shared" si="1"/>
        <v>0</v>
      </c>
      <c r="H52" s="31">
        <f>H53</f>
        <v>50000</v>
      </c>
      <c r="I52" s="23"/>
      <c r="J52" s="24"/>
    </row>
    <row r="53" spans="1:10" s="25" customFormat="1" ht="30" outlineLevel="7" x14ac:dyDescent="0.25">
      <c r="A53" s="30" t="s">
        <v>11</v>
      </c>
      <c r="B53" s="20" t="s">
        <v>34</v>
      </c>
      <c r="C53" s="20" t="s">
        <v>260</v>
      </c>
      <c r="D53" s="20" t="s">
        <v>78</v>
      </c>
      <c r="E53" s="20" t="s">
        <v>12</v>
      </c>
      <c r="F53" s="31">
        <v>50000</v>
      </c>
      <c r="G53" s="22">
        <f t="shared" si="1"/>
        <v>0</v>
      </c>
      <c r="H53" s="31">
        <v>50000</v>
      </c>
      <c r="I53" s="23"/>
      <c r="J53" s="24"/>
    </row>
    <row r="54" spans="1:10" s="25" customFormat="1" ht="28.5" outlineLevel="1" x14ac:dyDescent="0.25">
      <c r="A54" s="26" t="s">
        <v>79</v>
      </c>
      <c r="B54" s="27" t="s">
        <v>34</v>
      </c>
      <c r="C54" s="27" t="s">
        <v>261</v>
      </c>
      <c r="D54" s="27"/>
      <c r="E54" s="27"/>
      <c r="F54" s="28">
        <f>F55</f>
        <v>1015000</v>
      </c>
      <c r="G54" s="29">
        <f t="shared" si="1"/>
        <v>395812</v>
      </c>
      <c r="H54" s="28">
        <f>H55</f>
        <v>1410812</v>
      </c>
      <c r="I54" s="23"/>
      <c r="J54" s="24"/>
    </row>
    <row r="55" spans="1:10" s="25" customFormat="1" outlineLevel="2" x14ac:dyDescent="0.25">
      <c r="A55" s="26" t="s">
        <v>80</v>
      </c>
      <c r="B55" s="27" t="s">
        <v>34</v>
      </c>
      <c r="C55" s="27" t="s">
        <v>262</v>
      </c>
      <c r="D55" s="27"/>
      <c r="E55" s="27"/>
      <c r="F55" s="28">
        <f>F56</f>
        <v>1015000</v>
      </c>
      <c r="G55" s="29">
        <f t="shared" si="1"/>
        <v>395812</v>
      </c>
      <c r="H55" s="28">
        <f>H56+H123</f>
        <v>1410812</v>
      </c>
      <c r="I55" s="23"/>
      <c r="J55" s="24"/>
    </row>
    <row r="56" spans="1:10" s="25" customFormat="1" ht="30" outlineLevel="3" x14ac:dyDescent="0.25">
      <c r="A56" s="30" t="s">
        <v>81</v>
      </c>
      <c r="B56" s="20" t="s">
        <v>34</v>
      </c>
      <c r="C56" s="20" t="s">
        <v>262</v>
      </c>
      <c r="D56" s="20" t="s">
        <v>82</v>
      </c>
      <c r="E56" s="20"/>
      <c r="F56" s="31">
        <f>F57+F71+F91+F101</f>
        <v>1015000</v>
      </c>
      <c r="G56" s="22">
        <f t="shared" si="1"/>
        <v>0</v>
      </c>
      <c r="H56" s="31">
        <f>H57+H71+H91+H101</f>
        <v>1015000</v>
      </c>
      <c r="I56" s="23"/>
      <c r="J56" s="24"/>
    </row>
    <row r="57" spans="1:10" s="25" customFormat="1" ht="30" outlineLevel="4" x14ac:dyDescent="0.25">
      <c r="A57" s="30" t="s">
        <v>83</v>
      </c>
      <c r="B57" s="20" t="s">
        <v>34</v>
      </c>
      <c r="C57" s="20" t="s">
        <v>262</v>
      </c>
      <c r="D57" s="20" t="s">
        <v>84</v>
      </c>
      <c r="E57" s="20"/>
      <c r="F57" s="31">
        <f>F58+F62+F66+F70</f>
        <v>200000</v>
      </c>
      <c r="G57" s="22">
        <f t="shared" si="1"/>
        <v>0</v>
      </c>
      <c r="H57" s="31">
        <f>H58+H62+H66+H70</f>
        <v>200000</v>
      </c>
      <c r="I57" s="23"/>
      <c r="J57" s="24"/>
    </row>
    <row r="58" spans="1:10" s="25" customFormat="1" ht="30" outlineLevel="5" x14ac:dyDescent="0.25">
      <c r="A58" s="40" t="s">
        <v>297</v>
      </c>
      <c r="B58" s="41" t="s">
        <v>34</v>
      </c>
      <c r="C58" s="41" t="s">
        <v>262</v>
      </c>
      <c r="D58" s="41" t="s">
        <v>85</v>
      </c>
      <c r="E58" s="41"/>
      <c r="F58" s="31">
        <f>F59+F62+F65+F68</f>
        <v>200000</v>
      </c>
      <c r="G58" s="22">
        <f t="shared" si="1"/>
        <v>0</v>
      </c>
      <c r="H58" s="31">
        <f>H59+H62+H65+H68</f>
        <v>200000</v>
      </c>
      <c r="I58" s="23"/>
      <c r="J58" s="24"/>
    </row>
    <row r="59" spans="1:10" s="25" customFormat="1" outlineLevel="6" x14ac:dyDescent="0.25">
      <c r="A59" s="40" t="s">
        <v>298</v>
      </c>
      <c r="B59" s="41" t="s">
        <v>34</v>
      </c>
      <c r="C59" s="41" t="s">
        <v>262</v>
      </c>
      <c r="D59" s="41" t="s">
        <v>86</v>
      </c>
      <c r="E59" s="41"/>
      <c r="F59" s="31">
        <f>F60</f>
        <v>200000</v>
      </c>
      <c r="G59" s="22">
        <f t="shared" si="1"/>
        <v>0</v>
      </c>
      <c r="H59" s="31">
        <f>H60</f>
        <v>200000</v>
      </c>
      <c r="I59" s="23"/>
      <c r="J59" s="24"/>
    </row>
    <row r="60" spans="1:10" s="25" customFormat="1" ht="30" outlineLevel="7" x14ac:dyDescent="0.25">
      <c r="A60" s="40" t="s">
        <v>9</v>
      </c>
      <c r="B60" s="41" t="s">
        <v>34</v>
      </c>
      <c r="C60" s="41" t="s">
        <v>262</v>
      </c>
      <c r="D60" s="41" t="s">
        <v>86</v>
      </c>
      <c r="E60" s="41" t="s">
        <v>10</v>
      </c>
      <c r="F60" s="31">
        <f>F61</f>
        <v>200000</v>
      </c>
      <c r="G60" s="22">
        <f t="shared" si="1"/>
        <v>0</v>
      </c>
      <c r="H60" s="31">
        <f>H61</f>
        <v>200000</v>
      </c>
      <c r="I60" s="23"/>
      <c r="J60" s="24"/>
    </row>
    <row r="61" spans="1:10" s="25" customFormat="1" ht="30" outlineLevel="7" x14ac:dyDescent="0.25">
      <c r="A61" s="40" t="s">
        <v>11</v>
      </c>
      <c r="B61" s="41" t="s">
        <v>34</v>
      </c>
      <c r="C61" s="41" t="s">
        <v>262</v>
      </c>
      <c r="D61" s="41" t="s">
        <v>86</v>
      </c>
      <c r="E61" s="41" t="s">
        <v>12</v>
      </c>
      <c r="F61" s="31">
        <v>200000</v>
      </c>
      <c r="G61" s="22">
        <f t="shared" si="1"/>
        <v>0</v>
      </c>
      <c r="H61" s="31">
        <v>200000</v>
      </c>
      <c r="I61" s="23"/>
      <c r="J61" s="24"/>
    </row>
    <row r="62" spans="1:10" s="25" customFormat="1" hidden="1" outlineLevel="5" x14ac:dyDescent="0.25">
      <c r="A62" s="40" t="s">
        <v>299</v>
      </c>
      <c r="B62" s="41" t="s">
        <v>34</v>
      </c>
      <c r="C62" s="41" t="s">
        <v>262</v>
      </c>
      <c r="D62" s="41" t="s">
        <v>300</v>
      </c>
      <c r="E62" s="41"/>
      <c r="F62" s="31">
        <f t="shared" ref="F62:H69" si="2">F63</f>
        <v>0</v>
      </c>
      <c r="G62" s="22">
        <f t="shared" si="1"/>
        <v>0</v>
      </c>
      <c r="H62" s="31">
        <f t="shared" si="2"/>
        <v>0</v>
      </c>
      <c r="I62" s="23"/>
      <c r="J62" s="24"/>
    </row>
    <row r="63" spans="1:10" s="25" customFormat="1" ht="30" hidden="1" outlineLevel="6" x14ac:dyDescent="0.25">
      <c r="A63" s="40" t="s">
        <v>9</v>
      </c>
      <c r="B63" s="41" t="s">
        <v>34</v>
      </c>
      <c r="C63" s="41" t="s">
        <v>262</v>
      </c>
      <c r="D63" s="41" t="s">
        <v>300</v>
      </c>
      <c r="E63" s="41" t="s">
        <v>10</v>
      </c>
      <c r="F63" s="31">
        <f t="shared" si="2"/>
        <v>0</v>
      </c>
      <c r="G63" s="22">
        <f t="shared" si="1"/>
        <v>0</v>
      </c>
      <c r="H63" s="31">
        <f t="shared" si="2"/>
        <v>0</v>
      </c>
      <c r="I63" s="23"/>
      <c r="J63" s="24"/>
    </row>
    <row r="64" spans="1:10" s="25" customFormat="1" ht="30" hidden="1" outlineLevel="7" x14ac:dyDescent="0.25">
      <c r="A64" s="40" t="s">
        <v>11</v>
      </c>
      <c r="B64" s="41" t="s">
        <v>34</v>
      </c>
      <c r="C64" s="41" t="s">
        <v>262</v>
      </c>
      <c r="D64" s="41" t="s">
        <v>300</v>
      </c>
      <c r="E64" s="41" t="s">
        <v>12</v>
      </c>
      <c r="F64" s="31">
        <f t="shared" si="2"/>
        <v>0</v>
      </c>
      <c r="G64" s="22">
        <f t="shared" si="1"/>
        <v>0</v>
      </c>
      <c r="H64" s="31">
        <f t="shared" si="2"/>
        <v>0</v>
      </c>
      <c r="I64" s="23"/>
      <c r="J64" s="24"/>
    </row>
    <row r="65" spans="1:10" s="25" customFormat="1" hidden="1" outlineLevel="7" x14ac:dyDescent="0.25">
      <c r="A65" s="40" t="s">
        <v>301</v>
      </c>
      <c r="B65" s="41" t="s">
        <v>34</v>
      </c>
      <c r="C65" s="41" t="s">
        <v>262</v>
      </c>
      <c r="D65" s="41" t="s">
        <v>302</v>
      </c>
      <c r="E65" s="41"/>
      <c r="F65" s="31">
        <f t="shared" si="2"/>
        <v>0</v>
      </c>
      <c r="G65" s="22">
        <f t="shared" si="1"/>
        <v>0</v>
      </c>
      <c r="H65" s="31">
        <f t="shared" si="2"/>
        <v>0</v>
      </c>
      <c r="I65" s="23"/>
      <c r="J65" s="24"/>
    </row>
    <row r="66" spans="1:10" s="25" customFormat="1" ht="19.5" hidden="1" customHeight="1" outlineLevel="5" x14ac:dyDescent="0.25">
      <c r="A66" s="40" t="s">
        <v>9</v>
      </c>
      <c r="B66" s="41" t="s">
        <v>34</v>
      </c>
      <c r="C66" s="41" t="s">
        <v>262</v>
      </c>
      <c r="D66" s="41" t="s">
        <v>302</v>
      </c>
      <c r="E66" s="41" t="s">
        <v>10</v>
      </c>
      <c r="F66" s="31">
        <f t="shared" si="2"/>
        <v>0</v>
      </c>
      <c r="G66" s="22">
        <f t="shared" si="1"/>
        <v>0</v>
      </c>
      <c r="H66" s="31">
        <f t="shared" si="2"/>
        <v>0</v>
      </c>
      <c r="I66" s="23"/>
      <c r="J66" s="24"/>
    </row>
    <row r="67" spans="1:10" s="25" customFormat="1" ht="30" hidden="1" outlineLevel="6" x14ac:dyDescent="0.25">
      <c r="A67" s="40" t="s">
        <v>11</v>
      </c>
      <c r="B67" s="41" t="s">
        <v>34</v>
      </c>
      <c r="C67" s="41" t="s">
        <v>262</v>
      </c>
      <c r="D67" s="41" t="s">
        <v>302</v>
      </c>
      <c r="E67" s="41" t="s">
        <v>12</v>
      </c>
      <c r="F67" s="31">
        <f t="shared" si="2"/>
        <v>0</v>
      </c>
      <c r="G67" s="22">
        <f t="shared" si="1"/>
        <v>0</v>
      </c>
      <c r="H67" s="31">
        <f t="shared" si="2"/>
        <v>0</v>
      </c>
      <c r="I67" s="23"/>
      <c r="J67" s="24"/>
    </row>
    <row r="68" spans="1:10" s="25" customFormat="1" ht="30" hidden="1" outlineLevel="7" x14ac:dyDescent="0.25">
      <c r="A68" s="40" t="s">
        <v>303</v>
      </c>
      <c r="B68" s="41" t="s">
        <v>34</v>
      </c>
      <c r="C68" s="41" t="s">
        <v>262</v>
      </c>
      <c r="D68" s="41" t="s">
        <v>304</v>
      </c>
      <c r="E68" s="41"/>
      <c r="F68" s="31">
        <f t="shared" si="2"/>
        <v>0</v>
      </c>
      <c r="G68" s="22">
        <f t="shared" si="1"/>
        <v>0</v>
      </c>
      <c r="H68" s="31">
        <f t="shared" si="2"/>
        <v>0</v>
      </c>
      <c r="I68" s="23"/>
      <c r="J68" s="24"/>
    </row>
    <row r="69" spans="1:10" s="25" customFormat="1" ht="30" hidden="1" outlineLevel="7" x14ac:dyDescent="0.25">
      <c r="A69" s="40" t="s">
        <v>9</v>
      </c>
      <c r="B69" s="41" t="s">
        <v>34</v>
      </c>
      <c r="C69" s="41" t="s">
        <v>262</v>
      </c>
      <c r="D69" s="41" t="s">
        <v>304</v>
      </c>
      <c r="E69" s="41" t="s">
        <v>10</v>
      </c>
      <c r="F69" s="31">
        <f t="shared" si="2"/>
        <v>0</v>
      </c>
      <c r="G69" s="22">
        <f t="shared" si="1"/>
        <v>0</v>
      </c>
      <c r="H69" s="31">
        <f t="shared" si="2"/>
        <v>0</v>
      </c>
      <c r="I69" s="23"/>
      <c r="J69" s="24"/>
    </row>
    <row r="70" spans="1:10" s="25" customFormat="1" ht="30" hidden="1" outlineLevel="5" x14ac:dyDescent="0.25">
      <c r="A70" s="40" t="s">
        <v>11</v>
      </c>
      <c r="B70" s="41" t="s">
        <v>34</v>
      </c>
      <c r="C70" s="41" t="s">
        <v>262</v>
      </c>
      <c r="D70" s="41" t="s">
        <v>304</v>
      </c>
      <c r="E70" s="41" t="s">
        <v>12</v>
      </c>
      <c r="F70" s="31"/>
      <c r="G70" s="22">
        <f t="shared" si="1"/>
        <v>0</v>
      </c>
      <c r="H70" s="31"/>
      <c r="I70" s="23"/>
      <c r="J70" s="24"/>
    </row>
    <row r="71" spans="1:10" s="25" customFormat="1" ht="45" outlineLevel="6" x14ac:dyDescent="0.25">
      <c r="A71" s="40" t="s">
        <v>305</v>
      </c>
      <c r="B71" s="41" t="s">
        <v>34</v>
      </c>
      <c r="C71" s="41" t="s">
        <v>262</v>
      </c>
      <c r="D71" s="41" t="s">
        <v>87</v>
      </c>
      <c r="E71" s="41"/>
      <c r="F71" s="31">
        <f>F72+F75+F78+F81</f>
        <v>25000</v>
      </c>
      <c r="G71" s="22">
        <f t="shared" si="1"/>
        <v>0</v>
      </c>
      <c r="H71" s="31">
        <f>H72+H75+H78+H81</f>
        <v>25000</v>
      </c>
      <c r="I71" s="23"/>
      <c r="J71" s="24"/>
    </row>
    <row r="72" spans="1:10" s="25" customFormat="1" hidden="1" outlineLevel="7" x14ac:dyDescent="0.25">
      <c r="A72" s="40" t="s">
        <v>306</v>
      </c>
      <c r="B72" s="41" t="s">
        <v>34</v>
      </c>
      <c r="C72" s="41" t="s">
        <v>262</v>
      </c>
      <c r="D72" s="41" t="s">
        <v>88</v>
      </c>
      <c r="E72" s="41"/>
      <c r="F72" s="31">
        <f>F73</f>
        <v>0</v>
      </c>
      <c r="G72" s="22">
        <f t="shared" si="1"/>
        <v>0</v>
      </c>
      <c r="H72" s="31">
        <f>H73</f>
        <v>0</v>
      </c>
      <c r="I72" s="23"/>
      <c r="J72" s="24"/>
    </row>
    <row r="73" spans="1:10" s="25" customFormat="1" ht="30" hidden="1" outlineLevel="7" x14ac:dyDescent="0.25">
      <c r="A73" s="40" t="s">
        <v>9</v>
      </c>
      <c r="B73" s="41" t="s">
        <v>34</v>
      </c>
      <c r="C73" s="41" t="s">
        <v>262</v>
      </c>
      <c r="D73" s="41" t="s">
        <v>88</v>
      </c>
      <c r="E73" s="41" t="s">
        <v>10</v>
      </c>
      <c r="F73" s="31">
        <f>F74</f>
        <v>0</v>
      </c>
      <c r="G73" s="22">
        <f t="shared" si="1"/>
        <v>0</v>
      </c>
      <c r="H73" s="31">
        <f>H74</f>
        <v>0</v>
      </c>
      <c r="I73" s="23"/>
      <c r="J73" s="24"/>
    </row>
    <row r="74" spans="1:10" s="25" customFormat="1" ht="30" hidden="1" outlineLevel="7" x14ac:dyDescent="0.25">
      <c r="A74" s="40" t="s">
        <v>11</v>
      </c>
      <c r="B74" s="41" t="s">
        <v>34</v>
      </c>
      <c r="C74" s="41" t="s">
        <v>262</v>
      </c>
      <c r="D74" s="41" t="s">
        <v>88</v>
      </c>
      <c r="E74" s="41" t="s">
        <v>12</v>
      </c>
      <c r="F74" s="31"/>
      <c r="G74" s="22"/>
      <c r="H74" s="31"/>
      <c r="I74" s="23"/>
      <c r="J74" s="24"/>
    </row>
    <row r="75" spans="1:10" s="25" customFormat="1" hidden="1" outlineLevel="7" x14ac:dyDescent="0.25">
      <c r="A75" s="40" t="s">
        <v>307</v>
      </c>
      <c r="B75" s="41" t="s">
        <v>34</v>
      </c>
      <c r="C75" s="41" t="s">
        <v>262</v>
      </c>
      <c r="D75" s="41" t="s">
        <v>308</v>
      </c>
      <c r="E75" s="41"/>
      <c r="F75" s="31">
        <f>F76</f>
        <v>0</v>
      </c>
      <c r="G75" s="22"/>
      <c r="H75" s="31">
        <f>H76</f>
        <v>0</v>
      </c>
      <c r="I75" s="23"/>
      <c r="J75" s="24"/>
    </row>
    <row r="76" spans="1:10" s="25" customFormat="1" ht="30" hidden="1" outlineLevel="7" x14ac:dyDescent="0.25">
      <c r="A76" s="40" t="s">
        <v>9</v>
      </c>
      <c r="B76" s="41" t="s">
        <v>34</v>
      </c>
      <c r="C76" s="41" t="s">
        <v>262</v>
      </c>
      <c r="D76" s="41" t="s">
        <v>308</v>
      </c>
      <c r="E76" s="41" t="s">
        <v>10</v>
      </c>
      <c r="F76" s="31">
        <f>F77</f>
        <v>0</v>
      </c>
      <c r="G76" s="22"/>
      <c r="H76" s="31">
        <f>H77</f>
        <v>0</v>
      </c>
      <c r="I76" s="23"/>
      <c r="J76" s="24"/>
    </row>
    <row r="77" spans="1:10" s="25" customFormat="1" ht="30" hidden="1" outlineLevel="7" x14ac:dyDescent="0.25">
      <c r="A77" s="40" t="s">
        <v>11</v>
      </c>
      <c r="B77" s="41" t="s">
        <v>34</v>
      </c>
      <c r="C77" s="41" t="s">
        <v>262</v>
      </c>
      <c r="D77" s="41" t="s">
        <v>308</v>
      </c>
      <c r="E77" s="41" t="s">
        <v>12</v>
      </c>
      <c r="F77" s="31"/>
      <c r="G77" s="22"/>
      <c r="H77" s="31"/>
      <c r="I77" s="23"/>
      <c r="J77" s="24"/>
    </row>
    <row r="78" spans="1:10" s="25" customFormat="1" ht="45" hidden="1" outlineLevel="7" x14ac:dyDescent="0.25">
      <c r="A78" s="40" t="s">
        <v>353</v>
      </c>
      <c r="B78" s="41" t="s">
        <v>34</v>
      </c>
      <c r="C78" s="41" t="s">
        <v>262</v>
      </c>
      <c r="D78" s="41" t="s">
        <v>309</v>
      </c>
      <c r="E78" s="41"/>
      <c r="F78" s="31">
        <f>F79</f>
        <v>0</v>
      </c>
      <c r="G78" s="22"/>
      <c r="H78" s="31">
        <f>H79</f>
        <v>0</v>
      </c>
      <c r="I78" s="23"/>
      <c r="J78" s="24"/>
    </row>
    <row r="79" spans="1:10" s="25" customFormat="1" ht="30" hidden="1" outlineLevel="7" x14ac:dyDescent="0.25">
      <c r="A79" s="40" t="s">
        <v>9</v>
      </c>
      <c r="B79" s="41" t="s">
        <v>34</v>
      </c>
      <c r="C79" s="41" t="s">
        <v>262</v>
      </c>
      <c r="D79" s="41" t="s">
        <v>309</v>
      </c>
      <c r="E79" s="41" t="s">
        <v>10</v>
      </c>
      <c r="F79" s="31">
        <f>F80</f>
        <v>0</v>
      </c>
      <c r="G79" s="22"/>
      <c r="H79" s="31">
        <f>H80</f>
        <v>0</v>
      </c>
      <c r="I79" s="23"/>
      <c r="J79" s="24"/>
    </row>
    <row r="80" spans="1:10" s="25" customFormat="1" ht="30" hidden="1" outlineLevel="7" x14ac:dyDescent="0.25">
      <c r="A80" s="40" t="s">
        <v>11</v>
      </c>
      <c r="B80" s="41" t="s">
        <v>34</v>
      </c>
      <c r="C80" s="41" t="s">
        <v>262</v>
      </c>
      <c r="D80" s="41" t="s">
        <v>309</v>
      </c>
      <c r="E80" s="41" t="s">
        <v>12</v>
      </c>
      <c r="F80" s="31"/>
      <c r="G80" s="22"/>
      <c r="H80" s="31"/>
      <c r="I80" s="23"/>
      <c r="J80" s="24"/>
    </row>
    <row r="81" spans="1:10" s="25" customFormat="1" outlineLevel="7" x14ac:dyDescent="0.25">
      <c r="A81" s="40" t="s">
        <v>310</v>
      </c>
      <c r="B81" s="41" t="s">
        <v>34</v>
      </c>
      <c r="C81" s="41" t="s">
        <v>262</v>
      </c>
      <c r="D81" s="41" t="s">
        <v>311</v>
      </c>
      <c r="E81" s="41"/>
      <c r="F81" s="31">
        <f>F82</f>
        <v>25000</v>
      </c>
      <c r="G81" s="22">
        <f t="shared" si="1"/>
        <v>0</v>
      </c>
      <c r="H81" s="31">
        <f>H82</f>
        <v>25000</v>
      </c>
      <c r="I81" s="23"/>
      <c r="J81" s="24"/>
    </row>
    <row r="82" spans="1:10" s="25" customFormat="1" ht="30" outlineLevel="7" x14ac:dyDescent="0.25">
      <c r="A82" s="40" t="s">
        <v>9</v>
      </c>
      <c r="B82" s="41" t="s">
        <v>34</v>
      </c>
      <c r="C82" s="41" t="s">
        <v>262</v>
      </c>
      <c r="D82" s="41" t="s">
        <v>311</v>
      </c>
      <c r="E82" s="41" t="s">
        <v>10</v>
      </c>
      <c r="F82" s="31">
        <f>F83</f>
        <v>25000</v>
      </c>
      <c r="G82" s="22">
        <f t="shared" si="1"/>
        <v>0</v>
      </c>
      <c r="H82" s="31">
        <f>H83</f>
        <v>25000</v>
      </c>
      <c r="I82" s="23"/>
      <c r="J82" s="24"/>
    </row>
    <row r="83" spans="1:10" s="25" customFormat="1" ht="30" outlineLevel="7" x14ac:dyDescent="0.25">
      <c r="A83" s="40" t="s">
        <v>11</v>
      </c>
      <c r="B83" s="41" t="s">
        <v>34</v>
      </c>
      <c r="C83" s="41" t="s">
        <v>262</v>
      </c>
      <c r="D83" s="41" t="s">
        <v>311</v>
      </c>
      <c r="E83" s="41" t="s">
        <v>12</v>
      </c>
      <c r="F83" s="31">
        <v>25000</v>
      </c>
      <c r="G83" s="22">
        <f t="shared" si="1"/>
        <v>0</v>
      </c>
      <c r="H83" s="31">
        <v>25000</v>
      </c>
      <c r="I83" s="23"/>
      <c r="J83" s="24"/>
    </row>
    <row r="84" spans="1:10" s="25" customFormat="1" ht="30" hidden="1" outlineLevel="7" x14ac:dyDescent="0.25">
      <c r="A84" s="40" t="s">
        <v>354</v>
      </c>
      <c r="B84" s="41" t="s">
        <v>34</v>
      </c>
      <c r="C84" s="41" t="s">
        <v>262</v>
      </c>
      <c r="D84" s="41" t="s">
        <v>89</v>
      </c>
      <c r="E84" s="41"/>
      <c r="F84" s="31">
        <f>F85+F88</f>
        <v>0</v>
      </c>
      <c r="G84" s="22">
        <f t="shared" si="1"/>
        <v>0</v>
      </c>
      <c r="H84" s="31">
        <f>H85+H88</f>
        <v>0</v>
      </c>
      <c r="I84" s="23"/>
      <c r="J84" s="24"/>
    </row>
    <row r="85" spans="1:10" s="25" customFormat="1" ht="30" hidden="1" outlineLevel="7" x14ac:dyDescent="0.25">
      <c r="A85" s="40" t="s">
        <v>312</v>
      </c>
      <c r="B85" s="41" t="s">
        <v>34</v>
      </c>
      <c r="C85" s="41" t="s">
        <v>262</v>
      </c>
      <c r="D85" s="41" t="s">
        <v>90</v>
      </c>
      <c r="E85" s="41"/>
      <c r="F85" s="31">
        <f>F86</f>
        <v>0</v>
      </c>
      <c r="G85" s="22">
        <f t="shared" si="1"/>
        <v>0</v>
      </c>
      <c r="H85" s="31">
        <f>H86</f>
        <v>0</v>
      </c>
      <c r="I85" s="23"/>
      <c r="J85" s="24"/>
    </row>
    <row r="86" spans="1:10" s="25" customFormat="1" ht="30" hidden="1" outlineLevel="7" x14ac:dyDescent="0.25">
      <c r="A86" s="40" t="s">
        <v>9</v>
      </c>
      <c r="B86" s="41" t="s">
        <v>34</v>
      </c>
      <c r="C86" s="41" t="s">
        <v>262</v>
      </c>
      <c r="D86" s="41" t="s">
        <v>90</v>
      </c>
      <c r="E86" s="41" t="s">
        <v>10</v>
      </c>
      <c r="F86" s="31">
        <f>F87</f>
        <v>0</v>
      </c>
      <c r="G86" s="22">
        <f t="shared" si="1"/>
        <v>0</v>
      </c>
      <c r="H86" s="31">
        <f>H87</f>
        <v>0</v>
      </c>
      <c r="I86" s="23"/>
      <c r="J86" s="24"/>
    </row>
    <row r="87" spans="1:10" s="25" customFormat="1" ht="30" hidden="1" outlineLevel="7" x14ac:dyDescent="0.25">
      <c r="A87" s="40" t="s">
        <v>11</v>
      </c>
      <c r="B87" s="41" t="s">
        <v>34</v>
      </c>
      <c r="C87" s="41" t="s">
        <v>262</v>
      </c>
      <c r="D87" s="41" t="s">
        <v>90</v>
      </c>
      <c r="E87" s="41" t="s">
        <v>12</v>
      </c>
      <c r="F87" s="31"/>
      <c r="G87" s="22">
        <f t="shared" si="1"/>
        <v>0</v>
      </c>
      <c r="H87" s="31"/>
      <c r="I87" s="23"/>
      <c r="J87" s="24"/>
    </row>
    <row r="88" spans="1:10" s="25" customFormat="1" ht="45" hidden="1" outlineLevel="7" x14ac:dyDescent="0.25">
      <c r="A88" s="40" t="s">
        <v>313</v>
      </c>
      <c r="B88" s="41" t="s">
        <v>34</v>
      </c>
      <c r="C88" s="41" t="s">
        <v>262</v>
      </c>
      <c r="D88" s="41" t="s">
        <v>314</v>
      </c>
      <c r="E88" s="41"/>
      <c r="F88" s="31">
        <f>F89</f>
        <v>0</v>
      </c>
      <c r="G88" s="22">
        <f t="shared" si="1"/>
        <v>0</v>
      </c>
      <c r="H88" s="31">
        <f>H89</f>
        <v>0</v>
      </c>
      <c r="I88" s="23"/>
      <c r="J88" s="24"/>
    </row>
    <row r="89" spans="1:10" s="25" customFormat="1" ht="30" hidden="1" outlineLevel="7" x14ac:dyDescent="0.25">
      <c r="A89" s="40" t="s">
        <v>9</v>
      </c>
      <c r="B89" s="41" t="s">
        <v>34</v>
      </c>
      <c r="C89" s="41" t="s">
        <v>262</v>
      </c>
      <c r="D89" s="41" t="s">
        <v>314</v>
      </c>
      <c r="E89" s="41" t="s">
        <v>10</v>
      </c>
      <c r="F89" s="31">
        <f>F90</f>
        <v>0</v>
      </c>
      <c r="G89" s="22">
        <f t="shared" si="1"/>
        <v>0</v>
      </c>
      <c r="H89" s="31">
        <f>H90</f>
        <v>0</v>
      </c>
      <c r="I89" s="23"/>
      <c r="J89" s="24"/>
    </row>
    <row r="90" spans="1:10" s="25" customFormat="1" ht="30" hidden="1" outlineLevel="7" x14ac:dyDescent="0.25">
      <c r="A90" s="40" t="s">
        <v>11</v>
      </c>
      <c r="B90" s="41" t="s">
        <v>34</v>
      </c>
      <c r="C90" s="41" t="s">
        <v>262</v>
      </c>
      <c r="D90" s="41" t="s">
        <v>314</v>
      </c>
      <c r="E90" s="41" t="s">
        <v>12</v>
      </c>
      <c r="F90" s="31"/>
      <c r="G90" s="22">
        <f t="shared" si="1"/>
        <v>0</v>
      </c>
      <c r="H90" s="31"/>
      <c r="I90" s="23"/>
      <c r="J90" s="24"/>
    </row>
    <row r="91" spans="1:10" s="25" customFormat="1" ht="30" outlineLevel="7" x14ac:dyDescent="0.25">
      <c r="A91" s="40" t="s">
        <v>315</v>
      </c>
      <c r="B91" s="41" t="s">
        <v>34</v>
      </c>
      <c r="C91" s="41" t="s">
        <v>262</v>
      </c>
      <c r="D91" s="41" t="s">
        <v>316</v>
      </c>
      <c r="E91" s="41"/>
      <c r="F91" s="31">
        <f>F92+F95+F98</f>
        <v>490000</v>
      </c>
      <c r="G91" s="22">
        <f t="shared" si="1"/>
        <v>0</v>
      </c>
      <c r="H91" s="31">
        <f>H92+H95+H98</f>
        <v>490000</v>
      </c>
      <c r="I91" s="23"/>
      <c r="J91" s="24"/>
    </row>
    <row r="92" spans="1:10" s="25" customFormat="1" ht="30" hidden="1" outlineLevel="7" x14ac:dyDescent="0.25">
      <c r="A92" s="40" t="s">
        <v>317</v>
      </c>
      <c r="B92" s="41" t="s">
        <v>34</v>
      </c>
      <c r="C92" s="41" t="s">
        <v>262</v>
      </c>
      <c r="D92" s="41" t="s">
        <v>318</v>
      </c>
      <c r="E92" s="41"/>
      <c r="F92" s="31">
        <f>F93</f>
        <v>0</v>
      </c>
      <c r="G92" s="22">
        <f t="shared" si="1"/>
        <v>0</v>
      </c>
      <c r="H92" s="31">
        <f>H93</f>
        <v>0</v>
      </c>
      <c r="I92" s="23"/>
      <c r="J92" s="24"/>
    </row>
    <row r="93" spans="1:10" s="25" customFormat="1" ht="30" hidden="1" outlineLevel="7" x14ac:dyDescent="0.25">
      <c r="A93" s="40" t="s">
        <v>9</v>
      </c>
      <c r="B93" s="41" t="s">
        <v>34</v>
      </c>
      <c r="C93" s="41" t="s">
        <v>262</v>
      </c>
      <c r="D93" s="41" t="s">
        <v>318</v>
      </c>
      <c r="E93" s="41" t="s">
        <v>10</v>
      </c>
      <c r="F93" s="31">
        <f>F94</f>
        <v>0</v>
      </c>
      <c r="G93" s="22">
        <f t="shared" si="1"/>
        <v>0</v>
      </c>
      <c r="H93" s="31">
        <f>H94</f>
        <v>0</v>
      </c>
      <c r="I93" s="23"/>
      <c r="J93" s="24"/>
    </row>
    <row r="94" spans="1:10" s="25" customFormat="1" ht="30" hidden="1" outlineLevel="7" x14ac:dyDescent="0.25">
      <c r="A94" s="40" t="s">
        <v>11</v>
      </c>
      <c r="B94" s="41" t="s">
        <v>34</v>
      </c>
      <c r="C94" s="41" t="s">
        <v>262</v>
      </c>
      <c r="D94" s="41" t="s">
        <v>318</v>
      </c>
      <c r="E94" s="41" t="s">
        <v>12</v>
      </c>
      <c r="F94" s="31"/>
      <c r="G94" s="22">
        <f t="shared" si="1"/>
        <v>0</v>
      </c>
      <c r="H94" s="31"/>
      <c r="I94" s="23"/>
      <c r="J94" s="24"/>
    </row>
    <row r="95" spans="1:10" s="25" customFormat="1" ht="30" outlineLevel="7" x14ac:dyDescent="0.25">
      <c r="A95" s="40" t="s">
        <v>319</v>
      </c>
      <c r="B95" s="41" t="s">
        <v>34</v>
      </c>
      <c r="C95" s="41" t="s">
        <v>262</v>
      </c>
      <c r="D95" s="41" t="s">
        <v>320</v>
      </c>
      <c r="E95" s="41"/>
      <c r="F95" s="31">
        <f>F96</f>
        <v>490000</v>
      </c>
      <c r="G95" s="22">
        <f t="shared" si="1"/>
        <v>0</v>
      </c>
      <c r="H95" s="31">
        <f>H96</f>
        <v>490000</v>
      </c>
      <c r="I95" s="23"/>
      <c r="J95" s="24"/>
    </row>
    <row r="96" spans="1:10" s="25" customFormat="1" ht="30" outlineLevel="7" x14ac:dyDescent="0.25">
      <c r="A96" s="40" t="s">
        <v>9</v>
      </c>
      <c r="B96" s="41" t="s">
        <v>34</v>
      </c>
      <c r="C96" s="41" t="s">
        <v>262</v>
      </c>
      <c r="D96" s="41" t="s">
        <v>320</v>
      </c>
      <c r="E96" s="41" t="s">
        <v>10</v>
      </c>
      <c r="F96" s="31">
        <f>F97</f>
        <v>490000</v>
      </c>
      <c r="G96" s="22">
        <f t="shared" si="1"/>
        <v>0</v>
      </c>
      <c r="H96" s="31">
        <f>H97</f>
        <v>490000</v>
      </c>
      <c r="I96" s="23"/>
      <c r="J96" s="24"/>
    </row>
    <row r="97" spans="1:10" s="25" customFormat="1" ht="30" outlineLevel="7" x14ac:dyDescent="0.25">
      <c r="A97" s="40" t="s">
        <v>11</v>
      </c>
      <c r="B97" s="41" t="s">
        <v>34</v>
      </c>
      <c r="C97" s="41" t="s">
        <v>262</v>
      </c>
      <c r="D97" s="41" t="s">
        <v>320</v>
      </c>
      <c r="E97" s="41" t="s">
        <v>10</v>
      </c>
      <c r="F97" s="31">
        <v>490000</v>
      </c>
      <c r="G97" s="22">
        <f t="shared" si="1"/>
        <v>0</v>
      </c>
      <c r="H97" s="31">
        <v>490000</v>
      </c>
      <c r="I97" s="23"/>
      <c r="J97" s="24"/>
    </row>
    <row r="98" spans="1:10" s="25" customFormat="1" ht="30" hidden="1" outlineLevel="7" x14ac:dyDescent="0.25">
      <c r="A98" s="40" t="s">
        <v>355</v>
      </c>
      <c r="B98" s="41" t="s">
        <v>34</v>
      </c>
      <c r="C98" s="41" t="s">
        <v>262</v>
      </c>
      <c r="D98" s="41" t="s">
        <v>321</v>
      </c>
      <c r="E98" s="41"/>
      <c r="F98" s="31">
        <f>F99</f>
        <v>0</v>
      </c>
      <c r="G98" s="22">
        <f t="shared" si="1"/>
        <v>0</v>
      </c>
      <c r="H98" s="31">
        <f>H99</f>
        <v>0</v>
      </c>
      <c r="I98" s="23"/>
      <c r="J98" s="24"/>
    </row>
    <row r="99" spans="1:10" s="25" customFormat="1" ht="30" hidden="1" outlineLevel="7" x14ac:dyDescent="0.25">
      <c r="A99" s="40" t="s">
        <v>9</v>
      </c>
      <c r="B99" s="41" t="s">
        <v>34</v>
      </c>
      <c r="C99" s="41" t="s">
        <v>262</v>
      </c>
      <c r="D99" s="41" t="s">
        <v>321</v>
      </c>
      <c r="E99" s="41" t="s">
        <v>10</v>
      </c>
      <c r="F99" s="31">
        <f>F100</f>
        <v>0</v>
      </c>
      <c r="G99" s="22">
        <f t="shared" si="1"/>
        <v>0</v>
      </c>
      <c r="H99" s="31">
        <f>H100</f>
        <v>0</v>
      </c>
      <c r="I99" s="23"/>
      <c r="J99" s="24"/>
    </row>
    <row r="100" spans="1:10" s="25" customFormat="1" ht="30" hidden="1" outlineLevel="7" x14ac:dyDescent="0.25">
      <c r="A100" s="40" t="s">
        <v>11</v>
      </c>
      <c r="B100" s="41" t="s">
        <v>34</v>
      </c>
      <c r="C100" s="41" t="s">
        <v>262</v>
      </c>
      <c r="D100" s="41" t="s">
        <v>321</v>
      </c>
      <c r="E100" s="41" t="s">
        <v>10</v>
      </c>
      <c r="F100" s="31"/>
      <c r="G100" s="22">
        <f t="shared" si="1"/>
        <v>0</v>
      </c>
      <c r="H100" s="31"/>
      <c r="I100" s="23"/>
      <c r="J100" s="24"/>
    </row>
    <row r="101" spans="1:10" s="25" customFormat="1" ht="45" outlineLevel="7" x14ac:dyDescent="0.25">
      <c r="A101" s="40" t="s">
        <v>322</v>
      </c>
      <c r="B101" s="41" t="s">
        <v>34</v>
      </c>
      <c r="C101" s="41" t="s">
        <v>262</v>
      </c>
      <c r="D101" s="41" t="s">
        <v>91</v>
      </c>
      <c r="E101" s="41"/>
      <c r="F101" s="31">
        <f>F102+F105+F108</f>
        <v>300000</v>
      </c>
      <c r="G101" s="22">
        <f t="shared" si="1"/>
        <v>0</v>
      </c>
      <c r="H101" s="31">
        <f>H102+H105+H108</f>
        <v>300000</v>
      </c>
      <c r="I101" s="23"/>
      <c r="J101" s="24"/>
    </row>
    <row r="102" spans="1:10" s="25" customFormat="1" ht="19.5" customHeight="1" outlineLevel="7" x14ac:dyDescent="0.25">
      <c r="A102" s="40" t="s">
        <v>323</v>
      </c>
      <c r="B102" s="41" t="s">
        <v>34</v>
      </c>
      <c r="C102" s="41" t="s">
        <v>262</v>
      </c>
      <c r="D102" s="41" t="s">
        <v>92</v>
      </c>
      <c r="E102" s="41"/>
      <c r="F102" s="31">
        <f>F103</f>
        <v>300000</v>
      </c>
      <c r="G102" s="22">
        <f t="shared" si="1"/>
        <v>0</v>
      </c>
      <c r="H102" s="31">
        <f>H103</f>
        <v>300000</v>
      </c>
      <c r="I102" s="23"/>
      <c r="J102" s="24"/>
    </row>
    <row r="103" spans="1:10" s="25" customFormat="1" ht="30" outlineLevel="7" x14ac:dyDescent="0.25">
      <c r="A103" s="40" t="s">
        <v>9</v>
      </c>
      <c r="B103" s="41" t="s">
        <v>34</v>
      </c>
      <c r="C103" s="41" t="s">
        <v>262</v>
      </c>
      <c r="D103" s="41" t="s">
        <v>92</v>
      </c>
      <c r="E103" s="41" t="s">
        <v>10</v>
      </c>
      <c r="F103" s="31">
        <f>F104</f>
        <v>300000</v>
      </c>
      <c r="G103" s="22">
        <f t="shared" si="1"/>
        <v>0</v>
      </c>
      <c r="H103" s="31">
        <f>H104</f>
        <v>300000</v>
      </c>
      <c r="I103" s="23"/>
      <c r="J103" s="24"/>
    </row>
    <row r="104" spans="1:10" s="25" customFormat="1" ht="30" outlineLevel="7" x14ac:dyDescent="0.25">
      <c r="A104" s="40" t="s">
        <v>11</v>
      </c>
      <c r="B104" s="41" t="s">
        <v>34</v>
      </c>
      <c r="C104" s="41" t="s">
        <v>262</v>
      </c>
      <c r="D104" s="41" t="s">
        <v>92</v>
      </c>
      <c r="E104" s="41" t="s">
        <v>12</v>
      </c>
      <c r="F104" s="31">
        <v>300000</v>
      </c>
      <c r="G104" s="22">
        <f t="shared" si="1"/>
        <v>0</v>
      </c>
      <c r="H104" s="31">
        <v>300000</v>
      </c>
      <c r="I104" s="23"/>
      <c r="J104" s="24"/>
    </row>
    <row r="105" spans="1:10" s="25" customFormat="1" ht="30" hidden="1" outlineLevel="7" x14ac:dyDescent="0.25">
      <c r="A105" s="34" t="s">
        <v>356</v>
      </c>
      <c r="B105" s="35" t="s">
        <v>34</v>
      </c>
      <c r="C105" s="35" t="s">
        <v>262</v>
      </c>
      <c r="D105" s="35" t="s">
        <v>324</v>
      </c>
      <c r="E105" s="35"/>
      <c r="F105" s="31">
        <f>F106</f>
        <v>0</v>
      </c>
      <c r="G105" s="22">
        <f t="shared" si="1"/>
        <v>0</v>
      </c>
      <c r="H105" s="31">
        <f>H106</f>
        <v>0</v>
      </c>
      <c r="I105" s="23"/>
      <c r="J105" s="24"/>
    </row>
    <row r="106" spans="1:10" s="25" customFormat="1" ht="30" hidden="1" outlineLevel="7" x14ac:dyDescent="0.25">
      <c r="A106" s="34" t="s">
        <v>9</v>
      </c>
      <c r="B106" s="35" t="s">
        <v>34</v>
      </c>
      <c r="C106" s="35" t="s">
        <v>262</v>
      </c>
      <c r="D106" s="35" t="s">
        <v>324</v>
      </c>
      <c r="E106" s="35" t="s">
        <v>10</v>
      </c>
      <c r="F106" s="31">
        <f>F107</f>
        <v>0</v>
      </c>
      <c r="G106" s="22">
        <f t="shared" si="1"/>
        <v>0</v>
      </c>
      <c r="H106" s="31">
        <f>H107</f>
        <v>0</v>
      </c>
      <c r="I106" s="23"/>
      <c r="J106" s="24"/>
    </row>
    <row r="107" spans="1:10" s="25" customFormat="1" ht="30" hidden="1" outlineLevel="7" x14ac:dyDescent="0.25">
      <c r="A107" s="34" t="s">
        <v>11</v>
      </c>
      <c r="B107" s="35" t="s">
        <v>34</v>
      </c>
      <c r="C107" s="35" t="s">
        <v>262</v>
      </c>
      <c r="D107" s="35" t="s">
        <v>324</v>
      </c>
      <c r="E107" s="35" t="s">
        <v>12</v>
      </c>
      <c r="F107" s="31"/>
      <c r="G107" s="22">
        <f t="shared" si="1"/>
        <v>0</v>
      </c>
      <c r="H107" s="31"/>
      <c r="I107" s="23"/>
      <c r="J107" s="24"/>
    </row>
    <row r="108" spans="1:10" s="25" customFormat="1" hidden="1" outlineLevel="7" x14ac:dyDescent="0.25">
      <c r="A108" s="34" t="s">
        <v>325</v>
      </c>
      <c r="B108" s="35" t="s">
        <v>34</v>
      </c>
      <c r="C108" s="35" t="s">
        <v>262</v>
      </c>
      <c r="D108" s="35" t="s">
        <v>326</v>
      </c>
      <c r="E108" s="35"/>
      <c r="F108" s="31">
        <f>F109</f>
        <v>0</v>
      </c>
      <c r="G108" s="22">
        <f t="shared" si="1"/>
        <v>0</v>
      </c>
      <c r="H108" s="31">
        <f>H109</f>
        <v>0</v>
      </c>
      <c r="I108" s="23"/>
      <c r="J108" s="24"/>
    </row>
    <row r="109" spans="1:10" s="25" customFormat="1" ht="30" hidden="1" outlineLevel="7" x14ac:dyDescent="0.25">
      <c r="A109" s="34" t="s">
        <v>9</v>
      </c>
      <c r="B109" s="35" t="s">
        <v>34</v>
      </c>
      <c r="C109" s="35" t="s">
        <v>262</v>
      </c>
      <c r="D109" s="35" t="s">
        <v>326</v>
      </c>
      <c r="E109" s="35" t="s">
        <v>10</v>
      </c>
      <c r="F109" s="31">
        <f>F110</f>
        <v>0</v>
      </c>
      <c r="G109" s="22">
        <f t="shared" si="1"/>
        <v>0</v>
      </c>
      <c r="H109" s="31">
        <f>H110</f>
        <v>0</v>
      </c>
      <c r="I109" s="23"/>
      <c r="J109" s="24"/>
    </row>
    <row r="110" spans="1:10" s="25" customFormat="1" ht="30" hidden="1" outlineLevel="7" x14ac:dyDescent="0.25">
      <c r="A110" s="34" t="s">
        <v>11</v>
      </c>
      <c r="B110" s="35" t="s">
        <v>34</v>
      </c>
      <c r="C110" s="35" t="s">
        <v>262</v>
      </c>
      <c r="D110" s="35" t="s">
        <v>326</v>
      </c>
      <c r="E110" s="35" t="s">
        <v>12</v>
      </c>
      <c r="F110" s="31"/>
      <c r="G110" s="22">
        <f t="shared" si="1"/>
        <v>0</v>
      </c>
      <c r="H110" s="31"/>
      <c r="I110" s="23"/>
      <c r="J110" s="24"/>
    </row>
    <row r="111" spans="1:10" s="25" customFormat="1" hidden="1" outlineLevel="7" x14ac:dyDescent="0.25">
      <c r="A111" s="34" t="s">
        <v>327</v>
      </c>
      <c r="B111" s="35" t="s">
        <v>34</v>
      </c>
      <c r="C111" s="35" t="s">
        <v>262</v>
      </c>
      <c r="D111" s="35" t="s">
        <v>328</v>
      </c>
      <c r="E111" s="35"/>
      <c r="F111" s="31">
        <f>F112</f>
        <v>0</v>
      </c>
      <c r="G111" s="22">
        <f t="shared" si="1"/>
        <v>0</v>
      </c>
      <c r="H111" s="31">
        <f>H112</f>
        <v>0</v>
      </c>
      <c r="I111" s="23"/>
      <c r="J111" s="24"/>
    </row>
    <row r="112" spans="1:10" s="25" customFormat="1" ht="30" hidden="1" outlineLevel="7" x14ac:dyDescent="0.25">
      <c r="A112" s="34" t="s">
        <v>357</v>
      </c>
      <c r="B112" s="35" t="s">
        <v>34</v>
      </c>
      <c r="C112" s="35" t="s">
        <v>262</v>
      </c>
      <c r="D112" s="35" t="s">
        <v>329</v>
      </c>
      <c r="E112" s="35"/>
      <c r="F112" s="31">
        <f>F113</f>
        <v>0</v>
      </c>
      <c r="G112" s="22">
        <f t="shared" si="1"/>
        <v>0</v>
      </c>
      <c r="H112" s="31">
        <f>H113</f>
        <v>0</v>
      </c>
      <c r="I112" s="23"/>
      <c r="J112" s="24"/>
    </row>
    <row r="113" spans="1:10" s="25" customFormat="1" ht="30" hidden="1" outlineLevel="7" x14ac:dyDescent="0.25">
      <c r="A113" s="34" t="s">
        <v>9</v>
      </c>
      <c r="B113" s="35" t="s">
        <v>34</v>
      </c>
      <c r="C113" s="35" t="s">
        <v>262</v>
      </c>
      <c r="D113" s="35" t="s">
        <v>329</v>
      </c>
      <c r="E113" s="35" t="s">
        <v>10</v>
      </c>
      <c r="F113" s="31">
        <f>F114</f>
        <v>0</v>
      </c>
      <c r="G113" s="22">
        <f t="shared" si="1"/>
        <v>0</v>
      </c>
      <c r="H113" s="31">
        <f>H114</f>
        <v>0</v>
      </c>
      <c r="I113" s="23"/>
      <c r="J113" s="24"/>
    </row>
    <row r="114" spans="1:10" s="25" customFormat="1" ht="30" hidden="1" outlineLevel="7" x14ac:dyDescent="0.25">
      <c r="A114" s="34" t="s">
        <v>11</v>
      </c>
      <c r="B114" s="35" t="s">
        <v>34</v>
      </c>
      <c r="C114" s="35" t="s">
        <v>262</v>
      </c>
      <c r="D114" s="35" t="s">
        <v>329</v>
      </c>
      <c r="E114" s="35" t="s">
        <v>12</v>
      </c>
      <c r="F114" s="31"/>
      <c r="G114" s="22">
        <f t="shared" si="1"/>
        <v>0</v>
      </c>
      <c r="H114" s="31"/>
      <c r="I114" s="23"/>
      <c r="J114" s="24"/>
    </row>
    <row r="115" spans="1:10" s="25" customFormat="1" hidden="1" outlineLevel="7" x14ac:dyDescent="0.25">
      <c r="A115" s="34" t="s">
        <v>330</v>
      </c>
      <c r="B115" s="35" t="s">
        <v>34</v>
      </c>
      <c r="C115" s="35" t="s">
        <v>262</v>
      </c>
      <c r="D115" s="35" t="s">
        <v>331</v>
      </c>
      <c r="E115" s="35"/>
      <c r="F115" s="31">
        <f>F116</f>
        <v>0</v>
      </c>
      <c r="G115" s="22">
        <f t="shared" si="1"/>
        <v>0</v>
      </c>
      <c r="H115" s="31">
        <f>H116</f>
        <v>0</v>
      </c>
      <c r="I115" s="23"/>
      <c r="J115" s="24"/>
    </row>
    <row r="116" spans="1:10" s="25" customFormat="1" hidden="1" outlineLevel="7" x14ac:dyDescent="0.25">
      <c r="A116" s="34" t="s">
        <v>332</v>
      </c>
      <c r="B116" s="35" t="s">
        <v>34</v>
      </c>
      <c r="C116" s="35" t="s">
        <v>262</v>
      </c>
      <c r="D116" s="35" t="s">
        <v>333</v>
      </c>
      <c r="E116" s="35"/>
      <c r="F116" s="31">
        <f>F117</f>
        <v>0</v>
      </c>
      <c r="G116" s="22">
        <f t="shared" si="1"/>
        <v>0</v>
      </c>
      <c r="H116" s="31">
        <f>H117</f>
        <v>0</v>
      </c>
      <c r="I116" s="23"/>
      <c r="J116" s="24"/>
    </row>
    <row r="117" spans="1:10" s="25" customFormat="1" ht="30" hidden="1" outlineLevel="7" x14ac:dyDescent="0.25">
      <c r="A117" s="34" t="s">
        <v>9</v>
      </c>
      <c r="B117" s="35" t="s">
        <v>34</v>
      </c>
      <c r="C117" s="35" t="s">
        <v>262</v>
      </c>
      <c r="D117" s="35" t="s">
        <v>333</v>
      </c>
      <c r="E117" s="35" t="s">
        <v>10</v>
      </c>
      <c r="F117" s="31">
        <f>F118</f>
        <v>0</v>
      </c>
      <c r="G117" s="22">
        <f t="shared" si="1"/>
        <v>0</v>
      </c>
      <c r="H117" s="31">
        <f>H118</f>
        <v>0</v>
      </c>
      <c r="I117" s="23"/>
      <c r="J117" s="24"/>
    </row>
    <row r="118" spans="1:10" s="25" customFormat="1" ht="30" hidden="1" outlineLevel="7" x14ac:dyDescent="0.25">
      <c r="A118" s="34" t="s">
        <v>11</v>
      </c>
      <c r="B118" s="35" t="s">
        <v>34</v>
      </c>
      <c r="C118" s="35" t="s">
        <v>262</v>
      </c>
      <c r="D118" s="35" t="s">
        <v>333</v>
      </c>
      <c r="E118" s="35" t="s">
        <v>12</v>
      </c>
      <c r="F118" s="31"/>
      <c r="G118" s="22">
        <f t="shared" si="1"/>
        <v>0</v>
      </c>
      <c r="H118" s="31"/>
      <c r="I118" s="23"/>
      <c r="J118" s="24"/>
    </row>
    <row r="119" spans="1:10" s="25" customFormat="1" hidden="1" outlineLevel="7" x14ac:dyDescent="0.25">
      <c r="A119" s="34" t="s">
        <v>334</v>
      </c>
      <c r="B119" s="35" t="s">
        <v>34</v>
      </c>
      <c r="C119" s="35" t="s">
        <v>262</v>
      </c>
      <c r="D119" s="35" t="s">
        <v>335</v>
      </c>
      <c r="E119" s="35"/>
      <c r="F119" s="31">
        <f>F120</f>
        <v>0</v>
      </c>
      <c r="G119" s="22">
        <f t="shared" si="1"/>
        <v>0</v>
      </c>
      <c r="H119" s="31">
        <f>H120</f>
        <v>0</v>
      </c>
      <c r="I119" s="23"/>
      <c r="J119" s="24"/>
    </row>
    <row r="120" spans="1:10" s="25" customFormat="1" hidden="1" outlineLevel="7" x14ac:dyDescent="0.25">
      <c r="A120" s="34" t="s">
        <v>336</v>
      </c>
      <c r="B120" s="35" t="s">
        <v>34</v>
      </c>
      <c r="C120" s="35" t="s">
        <v>262</v>
      </c>
      <c r="D120" s="35" t="s">
        <v>337</v>
      </c>
      <c r="E120" s="35"/>
      <c r="F120" s="31">
        <f>F121</f>
        <v>0</v>
      </c>
      <c r="G120" s="22">
        <f t="shared" si="1"/>
        <v>0</v>
      </c>
      <c r="H120" s="31">
        <f>H121</f>
        <v>0</v>
      </c>
      <c r="I120" s="23"/>
      <c r="J120" s="24"/>
    </row>
    <row r="121" spans="1:10" s="25" customFormat="1" ht="30" hidden="1" outlineLevel="7" x14ac:dyDescent="0.25">
      <c r="A121" s="34" t="s">
        <v>9</v>
      </c>
      <c r="B121" s="35" t="s">
        <v>34</v>
      </c>
      <c r="C121" s="35" t="s">
        <v>262</v>
      </c>
      <c r="D121" s="35" t="s">
        <v>337</v>
      </c>
      <c r="E121" s="35" t="s">
        <v>10</v>
      </c>
      <c r="F121" s="31">
        <f>F122</f>
        <v>0</v>
      </c>
      <c r="G121" s="22">
        <f t="shared" si="1"/>
        <v>0</v>
      </c>
      <c r="H121" s="31">
        <f>H122</f>
        <v>0</v>
      </c>
      <c r="I121" s="23"/>
      <c r="J121" s="24"/>
    </row>
    <row r="122" spans="1:10" s="25" customFormat="1" ht="30" hidden="1" outlineLevel="7" x14ac:dyDescent="0.25">
      <c r="A122" s="34" t="s">
        <v>11</v>
      </c>
      <c r="B122" s="35" t="s">
        <v>34</v>
      </c>
      <c r="C122" s="35" t="s">
        <v>262</v>
      </c>
      <c r="D122" s="35" t="s">
        <v>337</v>
      </c>
      <c r="E122" s="35" t="s">
        <v>12</v>
      </c>
      <c r="F122" s="31"/>
      <c r="G122" s="22">
        <f t="shared" si="1"/>
        <v>0</v>
      </c>
      <c r="H122" s="31"/>
      <c r="I122" s="23"/>
      <c r="J122" s="24"/>
    </row>
    <row r="123" spans="1:10" s="25" customFormat="1" ht="45" outlineLevel="7" x14ac:dyDescent="0.25">
      <c r="A123" s="30" t="s">
        <v>362</v>
      </c>
      <c r="B123" s="20" t="s">
        <v>34</v>
      </c>
      <c r="C123" s="56" t="s">
        <v>262</v>
      </c>
      <c r="D123" s="20" t="s">
        <v>37</v>
      </c>
      <c r="E123" s="35"/>
      <c r="F123" s="31">
        <f>F124</f>
        <v>0</v>
      </c>
      <c r="G123" s="22">
        <f t="shared" si="1"/>
        <v>395812</v>
      </c>
      <c r="H123" s="31">
        <f>H124</f>
        <v>395812</v>
      </c>
      <c r="I123" s="23"/>
      <c r="J123" s="24"/>
    </row>
    <row r="124" spans="1:10" s="25" customFormat="1" outlineLevel="7" x14ac:dyDescent="0.25">
      <c r="A124" s="30" t="s">
        <v>64</v>
      </c>
      <c r="B124" s="20" t="s">
        <v>34</v>
      </c>
      <c r="C124" s="56" t="s">
        <v>262</v>
      </c>
      <c r="D124" s="20" t="s">
        <v>65</v>
      </c>
      <c r="E124" s="35"/>
      <c r="F124" s="31"/>
      <c r="G124" s="22">
        <f t="shared" si="1"/>
        <v>395812</v>
      </c>
      <c r="H124" s="31">
        <f>H125</f>
        <v>395812</v>
      </c>
      <c r="I124" s="23"/>
      <c r="J124" s="24"/>
    </row>
    <row r="125" spans="1:10" s="25" customFormat="1" outlineLevel="7" x14ac:dyDescent="0.25">
      <c r="A125" s="30" t="s">
        <v>66</v>
      </c>
      <c r="B125" s="20" t="s">
        <v>34</v>
      </c>
      <c r="C125" s="56" t="s">
        <v>262</v>
      </c>
      <c r="D125" s="20" t="s">
        <v>67</v>
      </c>
      <c r="E125" s="35"/>
      <c r="F125" s="31">
        <f>F126+F128</f>
        <v>0</v>
      </c>
      <c r="G125" s="22">
        <f t="shared" si="1"/>
        <v>395812</v>
      </c>
      <c r="H125" s="31">
        <f>H126+H128</f>
        <v>395812</v>
      </c>
      <c r="I125" s="23"/>
      <c r="J125" s="24"/>
    </row>
    <row r="126" spans="1:10" s="25" customFormat="1" outlineLevel="7" x14ac:dyDescent="0.25">
      <c r="A126" s="30" t="s">
        <v>236</v>
      </c>
      <c r="B126" s="20" t="s">
        <v>34</v>
      </c>
      <c r="C126" s="56" t="s">
        <v>262</v>
      </c>
      <c r="D126" s="20" t="s">
        <v>67</v>
      </c>
      <c r="E126" s="56" t="s">
        <v>237</v>
      </c>
      <c r="F126" s="31">
        <f>F127</f>
        <v>0</v>
      </c>
      <c r="G126" s="22">
        <f t="shared" si="1"/>
        <v>388812</v>
      </c>
      <c r="H126" s="31">
        <f>H127</f>
        <v>388812</v>
      </c>
      <c r="I126" s="23"/>
      <c r="J126" s="24"/>
    </row>
    <row r="127" spans="1:10" s="25" customFormat="1" outlineLevel="7" x14ac:dyDescent="0.25">
      <c r="A127" s="30" t="s">
        <v>238</v>
      </c>
      <c r="B127" s="20" t="s">
        <v>34</v>
      </c>
      <c r="C127" s="56" t="s">
        <v>262</v>
      </c>
      <c r="D127" s="20" t="s">
        <v>67</v>
      </c>
      <c r="E127" s="56" t="s">
        <v>239</v>
      </c>
      <c r="F127" s="31"/>
      <c r="G127" s="22">
        <f t="shared" si="1"/>
        <v>388812</v>
      </c>
      <c r="H127" s="31">
        <v>388812</v>
      </c>
      <c r="I127" s="23"/>
      <c r="J127" s="24"/>
    </row>
    <row r="128" spans="1:10" s="25" customFormat="1" outlineLevel="7" x14ac:dyDescent="0.25">
      <c r="A128" s="49" t="s">
        <v>13</v>
      </c>
      <c r="B128" s="20" t="s">
        <v>34</v>
      </c>
      <c r="C128" s="56" t="s">
        <v>262</v>
      </c>
      <c r="D128" s="20" t="s">
        <v>67</v>
      </c>
      <c r="E128" s="56" t="s">
        <v>14</v>
      </c>
      <c r="F128" s="31">
        <f>F129</f>
        <v>0</v>
      </c>
      <c r="G128" s="22">
        <f t="shared" si="1"/>
        <v>7000</v>
      </c>
      <c r="H128" s="31">
        <f>H129</f>
        <v>7000</v>
      </c>
      <c r="I128" s="23"/>
      <c r="J128" s="24"/>
    </row>
    <row r="129" spans="1:10" s="25" customFormat="1" outlineLevel="7" x14ac:dyDescent="0.25">
      <c r="A129" s="49" t="s">
        <v>15</v>
      </c>
      <c r="B129" s="20" t="s">
        <v>34</v>
      </c>
      <c r="C129" s="56" t="s">
        <v>262</v>
      </c>
      <c r="D129" s="20" t="s">
        <v>67</v>
      </c>
      <c r="E129" s="56" t="s">
        <v>16</v>
      </c>
      <c r="F129" s="31"/>
      <c r="G129" s="22">
        <f t="shared" si="1"/>
        <v>7000</v>
      </c>
      <c r="H129" s="31">
        <v>7000</v>
      </c>
      <c r="I129" s="23"/>
      <c r="J129" s="24"/>
    </row>
    <row r="130" spans="1:10" s="25" customFormat="1" outlineLevel="1" x14ac:dyDescent="0.25">
      <c r="A130" s="26" t="s">
        <v>93</v>
      </c>
      <c r="B130" s="27" t="s">
        <v>34</v>
      </c>
      <c r="C130" s="27" t="s">
        <v>263</v>
      </c>
      <c r="D130" s="27"/>
      <c r="E130" s="27"/>
      <c r="F130" s="28">
        <f>F131+F141+F194</f>
        <v>74165239.789999992</v>
      </c>
      <c r="G130" s="22">
        <f t="shared" si="1"/>
        <v>-11359003.699999988</v>
      </c>
      <c r="H130" s="28">
        <f>H131+H141+H194</f>
        <v>62806236.090000004</v>
      </c>
      <c r="I130" s="23"/>
      <c r="J130" s="24"/>
    </row>
    <row r="131" spans="1:10" s="25" customFormat="1" outlineLevel="2" x14ac:dyDescent="0.25">
      <c r="A131" s="26" t="s">
        <v>94</v>
      </c>
      <c r="B131" s="27" t="s">
        <v>34</v>
      </c>
      <c r="C131" s="27" t="s">
        <v>264</v>
      </c>
      <c r="D131" s="27"/>
      <c r="E131" s="27"/>
      <c r="F131" s="28">
        <f>F132</f>
        <v>565000</v>
      </c>
      <c r="G131" s="22">
        <f t="shared" si="1"/>
        <v>0</v>
      </c>
      <c r="H131" s="28">
        <f>H132</f>
        <v>565000</v>
      </c>
      <c r="I131" s="23"/>
      <c r="J131" s="24"/>
    </row>
    <row r="132" spans="1:10" s="25" customFormat="1" outlineLevel="3" x14ac:dyDescent="0.25">
      <c r="A132" s="30" t="s">
        <v>95</v>
      </c>
      <c r="B132" s="20" t="s">
        <v>34</v>
      </c>
      <c r="C132" s="20" t="s">
        <v>264</v>
      </c>
      <c r="D132" s="20" t="s">
        <v>96</v>
      </c>
      <c r="E132" s="20"/>
      <c r="F132" s="31">
        <f>F133</f>
        <v>565000</v>
      </c>
      <c r="G132" s="22">
        <f t="shared" si="1"/>
        <v>0</v>
      </c>
      <c r="H132" s="31">
        <f>H133</f>
        <v>565000</v>
      </c>
      <c r="I132" s="23"/>
      <c r="J132" s="24"/>
    </row>
    <row r="133" spans="1:10" s="25" customFormat="1" ht="30" outlineLevel="4" x14ac:dyDescent="0.25">
      <c r="A133" s="30" t="s">
        <v>97</v>
      </c>
      <c r="B133" s="20" t="s">
        <v>34</v>
      </c>
      <c r="C133" s="20" t="s">
        <v>264</v>
      </c>
      <c r="D133" s="20" t="s">
        <v>98</v>
      </c>
      <c r="E133" s="20"/>
      <c r="F133" s="31">
        <f>F134</f>
        <v>565000</v>
      </c>
      <c r="G133" s="22">
        <f t="shared" si="1"/>
        <v>0</v>
      </c>
      <c r="H133" s="31">
        <f>H134</f>
        <v>565000</v>
      </c>
      <c r="I133" s="23"/>
      <c r="J133" s="24"/>
    </row>
    <row r="134" spans="1:10" s="25" customFormat="1" ht="45" outlineLevel="5" x14ac:dyDescent="0.25">
      <c r="A134" s="30" t="s">
        <v>99</v>
      </c>
      <c r="B134" s="20" t="s">
        <v>34</v>
      </c>
      <c r="C134" s="20" t="s">
        <v>264</v>
      </c>
      <c r="D134" s="20" t="s">
        <v>100</v>
      </c>
      <c r="E134" s="20"/>
      <c r="F134" s="31">
        <f>F135+F138</f>
        <v>565000</v>
      </c>
      <c r="G134" s="22">
        <f t="shared" si="1"/>
        <v>0</v>
      </c>
      <c r="H134" s="31">
        <f>H135+H138</f>
        <v>565000</v>
      </c>
      <c r="I134" s="23"/>
      <c r="J134" s="24"/>
    </row>
    <row r="135" spans="1:10" s="25" customFormat="1" ht="30" outlineLevel="6" x14ac:dyDescent="0.25">
      <c r="A135" s="30" t="s">
        <v>101</v>
      </c>
      <c r="B135" s="20" t="s">
        <v>34</v>
      </c>
      <c r="C135" s="20" t="s">
        <v>264</v>
      </c>
      <c r="D135" s="20" t="s">
        <v>102</v>
      </c>
      <c r="E135" s="20"/>
      <c r="F135" s="31">
        <f>F136</f>
        <v>550000</v>
      </c>
      <c r="G135" s="22">
        <f t="shared" si="1"/>
        <v>0</v>
      </c>
      <c r="H135" s="31">
        <f>H136</f>
        <v>550000</v>
      </c>
      <c r="I135" s="23"/>
      <c r="J135" s="24"/>
    </row>
    <row r="136" spans="1:10" s="25" customFormat="1" ht="30" outlineLevel="7" x14ac:dyDescent="0.25">
      <c r="A136" s="30" t="s">
        <v>9</v>
      </c>
      <c r="B136" s="20" t="s">
        <v>34</v>
      </c>
      <c r="C136" s="20" t="s">
        <v>264</v>
      </c>
      <c r="D136" s="20" t="s">
        <v>102</v>
      </c>
      <c r="E136" s="20" t="s">
        <v>10</v>
      </c>
      <c r="F136" s="31">
        <f>F137</f>
        <v>550000</v>
      </c>
      <c r="G136" s="22">
        <f t="shared" si="1"/>
        <v>0</v>
      </c>
      <c r="H136" s="31">
        <f>H137</f>
        <v>550000</v>
      </c>
      <c r="I136" s="23"/>
      <c r="J136" s="24"/>
    </row>
    <row r="137" spans="1:10" s="25" customFormat="1" ht="30" outlineLevel="7" x14ac:dyDescent="0.25">
      <c r="A137" s="30" t="s">
        <v>11</v>
      </c>
      <c r="B137" s="20" t="s">
        <v>34</v>
      </c>
      <c r="C137" s="20" t="s">
        <v>264</v>
      </c>
      <c r="D137" s="20" t="s">
        <v>102</v>
      </c>
      <c r="E137" s="20" t="s">
        <v>12</v>
      </c>
      <c r="F137" s="31">
        <v>550000</v>
      </c>
      <c r="G137" s="22">
        <f t="shared" si="1"/>
        <v>0</v>
      </c>
      <c r="H137" s="31">
        <v>550000</v>
      </c>
      <c r="I137" s="23"/>
      <c r="J137" s="24"/>
    </row>
    <row r="138" spans="1:10" s="25" customFormat="1" ht="30" outlineLevel="6" x14ac:dyDescent="0.25">
      <c r="A138" s="30" t="s">
        <v>103</v>
      </c>
      <c r="B138" s="20" t="s">
        <v>34</v>
      </c>
      <c r="C138" s="20" t="s">
        <v>264</v>
      </c>
      <c r="D138" s="20" t="s">
        <v>104</v>
      </c>
      <c r="E138" s="20"/>
      <c r="F138" s="31">
        <f>F139</f>
        <v>15000</v>
      </c>
      <c r="G138" s="22">
        <f t="shared" si="1"/>
        <v>0</v>
      </c>
      <c r="H138" s="31">
        <f>H139</f>
        <v>15000</v>
      </c>
      <c r="I138" s="23"/>
      <c r="J138" s="24"/>
    </row>
    <row r="139" spans="1:10" s="25" customFormat="1" ht="30" outlineLevel="7" x14ac:dyDescent="0.25">
      <c r="A139" s="30" t="s">
        <v>9</v>
      </c>
      <c r="B139" s="20" t="s">
        <v>34</v>
      </c>
      <c r="C139" s="20" t="s">
        <v>264</v>
      </c>
      <c r="D139" s="20" t="s">
        <v>104</v>
      </c>
      <c r="E139" s="20" t="s">
        <v>10</v>
      </c>
      <c r="F139" s="31">
        <f>F140</f>
        <v>15000</v>
      </c>
      <c r="G139" s="22">
        <f t="shared" si="1"/>
        <v>0</v>
      </c>
      <c r="H139" s="31">
        <f>H140</f>
        <v>15000</v>
      </c>
      <c r="I139" s="23"/>
      <c r="J139" s="24"/>
    </row>
    <row r="140" spans="1:10" s="25" customFormat="1" ht="30" outlineLevel="7" x14ac:dyDescent="0.25">
      <c r="A140" s="30" t="s">
        <v>11</v>
      </c>
      <c r="B140" s="20" t="s">
        <v>34</v>
      </c>
      <c r="C140" s="20" t="s">
        <v>264</v>
      </c>
      <c r="D140" s="20" t="s">
        <v>104</v>
      </c>
      <c r="E140" s="20" t="s">
        <v>12</v>
      </c>
      <c r="F140" s="31">
        <v>15000</v>
      </c>
      <c r="G140" s="22">
        <f t="shared" si="1"/>
        <v>0</v>
      </c>
      <c r="H140" s="31">
        <v>15000</v>
      </c>
      <c r="I140" s="23"/>
      <c r="J140" s="24"/>
    </row>
    <row r="141" spans="1:10" s="25" customFormat="1" outlineLevel="2" x14ac:dyDescent="0.25">
      <c r="A141" s="26" t="s">
        <v>105</v>
      </c>
      <c r="B141" s="27" t="s">
        <v>34</v>
      </c>
      <c r="C141" s="27" t="s">
        <v>265</v>
      </c>
      <c r="D141" s="27"/>
      <c r="E141" s="27"/>
      <c r="F141" s="28">
        <f>F142</f>
        <v>68080239.789999992</v>
      </c>
      <c r="G141" s="22">
        <f t="shared" si="1"/>
        <v>-11659003.699999988</v>
      </c>
      <c r="H141" s="28">
        <f>H142</f>
        <v>56421236.090000004</v>
      </c>
      <c r="I141" s="23"/>
      <c r="J141" s="24"/>
    </row>
    <row r="142" spans="1:10" s="25" customFormat="1" ht="30" outlineLevel="3" x14ac:dyDescent="0.25">
      <c r="A142" s="30" t="s">
        <v>106</v>
      </c>
      <c r="B142" s="20" t="s">
        <v>34</v>
      </c>
      <c r="C142" s="20" t="s">
        <v>265</v>
      </c>
      <c r="D142" s="20" t="s">
        <v>107</v>
      </c>
      <c r="E142" s="20"/>
      <c r="F142" s="31">
        <f>F143+F164</f>
        <v>68080239.789999992</v>
      </c>
      <c r="G142" s="22">
        <f t="shared" si="1"/>
        <v>-11659003.699999988</v>
      </c>
      <c r="H142" s="31">
        <f>H143+H164</f>
        <v>56421236.090000004</v>
      </c>
      <c r="I142" s="23"/>
      <c r="J142" s="24"/>
    </row>
    <row r="143" spans="1:10" s="25" customFormat="1" ht="30" outlineLevel="4" x14ac:dyDescent="0.25">
      <c r="A143" s="30" t="s">
        <v>108</v>
      </c>
      <c r="B143" s="20" t="s">
        <v>34</v>
      </c>
      <c r="C143" s="20" t="s">
        <v>265</v>
      </c>
      <c r="D143" s="20" t="s">
        <v>109</v>
      </c>
      <c r="E143" s="20"/>
      <c r="F143" s="31">
        <f>F144+F156+F160</f>
        <v>66130239.789999999</v>
      </c>
      <c r="G143" s="22">
        <f t="shared" si="1"/>
        <v>-14454479.209999993</v>
      </c>
      <c r="H143" s="31">
        <f>H144+H156+H160</f>
        <v>51675760.580000006</v>
      </c>
      <c r="I143" s="23"/>
      <c r="J143" s="24"/>
    </row>
    <row r="144" spans="1:10" s="25" customFormat="1" ht="30" outlineLevel="5" x14ac:dyDescent="0.25">
      <c r="A144" s="30" t="s">
        <v>110</v>
      </c>
      <c r="B144" s="20" t="s">
        <v>34</v>
      </c>
      <c r="C144" s="20" t="s">
        <v>265</v>
      </c>
      <c r="D144" s="20" t="s">
        <v>111</v>
      </c>
      <c r="E144" s="20"/>
      <c r="F144" s="31">
        <f>F145+F153</f>
        <v>57130239.789999999</v>
      </c>
      <c r="G144" s="22">
        <f t="shared" si="1"/>
        <v>-10850580.339999996</v>
      </c>
      <c r="H144" s="31">
        <f>H145+H153+H150</f>
        <v>46279659.450000003</v>
      </c>
      <c r="I144" s="23"/>
      <c r="J144" s="24"/>
    </row>
    <row r="145" spans="1:10" s="25" customFormat="1" ht="30" outlineLevel="6" x14ac:dyDescent="0.25">
      <c r="A145" s="30" t="s">
        <v>112</v>
      </c>
      <c r="B145" s="20" t="s">
        <v>34</v>
      </c>
      <c r="C145" s="20" t="s">
        <v>265</v>
      </c>
      <c r="D145" s="20" t="s">
        <v>113</v>
      </c>
      <c r="E145" s="20"/>
      <c r="F145" s="31">
        <f>F146</f>
        <v>12894511.130000001</v>
      </c>
      <c r="G145" s="22">
        <f t="shared" si="1"/>
        <v>-10975981.530000001</v>
      </c>
      <c r="H145" s="31">
        <f>H146+H148</f>
        <v>1918529.6</v>
      </c>
      <c r="I145" s="23"/>
      <c r="J145" s="24"/>
    </row>
    <row r="146" spans="1:10" s="25" customFormat="1" ht="30" outlineLevel="7" x14ac:dyDescent="0.25">
      <c r="A146" s="30" t="s">
        <v>9</v>
      </c>
      <c r="B146" s="20" t="s">
        <v>34</v>
      </c>
      <c r="C146" s="20" t="s">
        <v>265</v>
      </c>
      <c r="D146" s="20" t="s">
        <v>113</v>
      </c>
      <c r="E146" s="20" t="s">
        <v>10</v>
      </c>
      <c r="F146" s="31">
        <f>F147</f>
        <v>12894511.130000001</v>
      </c>
      <c r="G146" s="22">
        <f t="shared" si="1"/>
        <v>-11225981.530000001</v>
      </c>
      <c r="H146" s="31">
        <f>H147</f>
        <v>1668529.6</v>
      </c>
      <c r="I146" s="23"/>
      <c r="J146" s="24"/>
    </row>
    <row r="147" spans="1:10" s="25" customFormat="1" ht="30" outlineLevel="7" x14ac:dyDescent="0.25">
      <c r="A147" s="30" t="s">
        <v>11</v>
      </c>
      <c r="B147" s="20" t="s">
        <v>34</v>
      </c>
      <c r="C147" s="20" t="s">
        <v>265</v>
      </c>
      <c r="D147" s="20" t="s">
        <v>113</v>
      </c>
      <c r="E147" s="20" t="s">
        <v>12</v>
      </c>
      <c r="F147" s="31">
        <v>12894511.130000001</v>
      </c>
      <c r="G147" s="22">
        <f t="shared" ref="G147:G240" si="3">H147-F147</f>
        <v>-11225981.530000001</v>
      </c>
      <c r="H147" s="31">
        <v>1668529.6</v>
      </c>
      <c r="I147" s="23"/>
      <c r="J147" s="24"/>
    </row>
    <row r="148" spans="1:10" s="25" customFormat="1" outlineLevel="7" x14ac:dyDescent="0.25">
      <c r="A148" s="49" t="s">
        <v>13</v>
      </c>
      <c r="B148" s="20" t="s">
        <v>34</v>
      </c>
      <c r="C148" s="20" t="s">
        <v>265</v>
      </c>
      <c r="D148" s="20" t="s">
        <v>113</v>
      </c>
      <c r="E148" s="20" t="s">
        <v>14</v>
      </c>
      <c r="F148" s="31">
        <v>0</v>
      </c>
      <c r="G148" s="22">
        <f t="shared" si="3"/>
        <v>250000</v>
      </c>
      <c r="H148" s="31">
        <f>H149</f>
        <v>250000</v>
      </c>
      <c r="I148" s="23"/>
      <c r="J148" s="24"/>
    </row>
    <row r="149" spans="1:10" s="25" customFormat="1" outlineLevel="7" x14ac:dyDescent="0.25">
      <c r="A149" s="30" t="s">
        <v>277</v>
      </c>
      <c r="B149" s="20" t="s">
        <v>34</v>
      </c>
      <c r="C149" s="20" t="s">
        <v>265</v>
      </c>
      <c r="D149" s="20" t="s">
        <v>113</v>
      </c>
      <c r="E149" s="20" t="s">
        <v>276</v>
      </c>
      <c r="F149" s="31">
        <v>0</v>
      </c>
      <c r="G149" s="22">
        <f t="shared" si="3"/>
        <v>250000</v>
      </c>
      <c r="H149" s="31">
        <v>250000</v>
      </c>
      <c r="I149" s="23"/>
      <c r="J149" s="24"/>
    </row>
    <row r="150" spans="1:10" s="25" customFormat="1" ht="48" customHeight="1" outlineLevel="7" x14ac:dyDescent="0.25">
      <c r="A150" s="30" t="s">
        <v>436</v>
      </c>
      <c r="B150" s="20" t="s">
        <v>34</v>
      </c>
      <c r="C150" s="20" t="s">
        <v>265</v>
      </c>
      <c r="D150" s="20" t="s">
        <v>435</v>
      </c>
      <c r="E150" s="20"/>
      <c r="F150" s="31">
        <v>0</v>
      </c>
      <c r="G150" s="22">
        <f t="shared" si="3"/>
        <v>4283415.33</v>
      </c>
      <c r="H150" s="31">
        <f>H151</f>
        <v>4283415.33</v>
      </c>
      <c r="I150" s="23"/>
      <c r="J150" s="24"/>
    </row>
    <row r="151" spans="1:10" s="25" customFormat="1" ht="30" outlineLevel="7" x14ac:dyDescent="0.25">
      <c r="A151" s="30" t="s">
        <v>9</v>
      </c>
      <c r="B151" s="20" t="s">
        <v>34</v>
      </c>
      <c r="C151" s="20" t="s">
        <v>265</v>
      </c>
      <c r="D151" s="20" t="s">
        <v>435</v>
      </c>
      <c r="E151" s="20" t="s">
        <v>10</v>
      </c>
      <c r="F151" s="31">
        <v>0</v>
      </c>
      <c r="G151" s="22">
        <f t="shared" si="3"/>
        <v>4283415.33</v>
      </c>
      <c r="H151" s="31">
        <f>H152</f>
        <v>4283415.33</v>
      </c>
      <c r="I151" s="23"/>
      <c r="J151" s="24"/>
    </row>
    <row r="152" spans="1:10" s="25" customFormat="1" ht="30" outlineLevel="7" x14ac:dyDescent="0.25">
      <c r="A152" s="30" t="s">
        <v>11</v>
      </c>
      <c r="B152" s="20" t="s">
        <v>34</v>
      </c>
      <c r="C152" s="20" t="s">
        <v>265</v>
      </c>
      <c r="D152" s="20" t="s">
        <v>435</v>
      </c>
      <c r="E152" s="20" t="s">
        <v>12</v>
      </c>
      <c r="F152" s="31">
        <v>0</v>
      </c>
      <c r="G152" s="22">
        <f t="shared" si="3"/>
        <v>4283415.33</v>
      </c>
      <c r="H152" s="31">
        <v>4283415.33</v>
      </c>
      <c r="I152" s="23"/>
      <c r="J152" s="24"/>
    </row>
    <row r="153" spans="1:10" s="25" customFormat="1" ht="32.25" customHeight="1" outlineLevel="7" x14ac:dyDescent="0.25">
      <c r="A153" s="30" t="s">
        <v>434</v>
      </c>
      <c r="B153" s="20" t="s">
        <v>34</v>
      </c>
      <c r="C153" s="20" t="s">
        <v>265</v>
      </c>
      <c r="D153" s="20" t="s">
        <v>433</v>
      </c>
      <c r="E153" s="20"/>
      <c r="F153" s="31">
        <f>F154</f>
        <v>44235728.659999996</v>
      </c>
      <c r="G153" s="22">
        <f t="shared" si="3"/>
        <v>-4158014.1399999931</v>
      </c>
      <c r="H153" s="31">
        <f>H154</f>
        <v>40077714.520000003</v>
      </c>
      <c r="I153" s="23"/>
      <c r="J153" s="24"/>
    </row>
    <row r="154" spans="1:10" s="25" customFormat="1" ht="30" outlineLevel="7" x14ac:dyDescent="0.25">
      <c r="A154" s="30" t="s">
        <v>228</v>
      </c>
      <c r="B154" s="20" t="s">
        <v>34</v>
      </c>
      <c r="C154" s="20" t="s">
        <v>265</v>
      </c>
      <c r="D154" s="20" t="s">
        <v>433</v>
      </c>
      <c r="E154" s="20" t="s">
        <v>229</v>
      </c>
      <c r="F154" s="31">
        <f>F155</f>
        <v>44235728.659999996</v>
      </c>
      <c r="G154" s="22">
        <f t="shared" si="3"/>
        <v>-4158014.1399999931</v>
      </c>
      <c r="H154" s="31">
        <f>H155</f>
        <v>40077714.520000003</v>
      </c>
      <c r="I154" s="23"/>
      <c r="J154" s="24"/>
    </row>
    <row r="155" spans="1:10" s="25" customFormat="1" outlineLevel="7" x14ac:dyDescent="0.25">
      <c r="A155" s="30" t="s">
        <v>402</v>
      </c>
      <c r="B155" s="20" t="s">
        <v>34</v>
      </c>
      <c r="C155" s="20" t="s">
        <v>265</v>
      </c>
      <c r="D155" s="20" t="s">
        <v>433</v>
      </c>
      <c r="E155" s="20" t="s">
        <v>401</v>
      </c>
      <c r="F155" s="31">
        <v>44235728.659999996</v>
      </c>
      <c r="G155" s="22">
        <f t="shared" si="3"/>
        <v>-4158014.1399999931</v>
      </c>
      <c r="H155" s="31">
        <v>40077714.520000003</v>
      </c>
      <c r="I155" s="23"/>
      <c r="J155" s="24"/>
    </row>
    <row r="156" spans="1:10" s="25" customFormat="1" outlineLevel="5" x14ac:dyDescent="0.25">
      <c r="A156" s="30" t="s">
        <v>114</v>
      </c>
      <c r="B156" s="20" t="s">
        <v>34</v>
      </c>
      <c r="C156" s="20" t="s">
        <v>265</v>
      </c>
      <c r="D156" s="20" t="s">
        <v>115</v>
      </c>
      <c r="E156" s="20"/>
      <c r="F156" s="31">
        <f>F157</f>
        <v>9000000</v>
      </c>
      <c r="G156" s="22">
        <f t="shared" si="3"/>
        <v>-3603898.87</v>
      </c>
      <c r="H156" s="31">
        <f>H157</f>
        <v>5396101.1299999999</v>
      </c>
      <c r="I156" s="23"/>
      <c r="J156" s="24"/>
    </row>
    <row r="157" spans="1:10" s="25" customFormat="1" outlineLevel="6" x14ac:dyDescent="0.25">
      <c r="A157" s="30" t="s">
        <v>116</v>
      </c>
      <c r="B157" s="20" t="s">
        <v>34</v>
      </c>
      <c r="C157" s="20" t="s">
        <v>265</v>
      </c>
      <c r="D157" s="20" t="s">
        <v>117</v>
      </c>
      <c r="E157" s="20"/>
      <c r="F157" s="31">
        <f>F158</f>
        <v>9000000</v>
      </c>
      <c r="G157" s="22">
        <f t="shared" si="3"/>
        <v>-3603898.87</v>
      </c>
      <c r="H157" s="31">
        <f>H158</f>
        <v>5396101.1299999999</v>
      </c>
      <c r="I157" s="23"/>
      <c r="J157" s="24"/>
    </row>
    <row r="158" spans="1:10" s="25" customFormat="1" ht="30" outlineLevel="7" x14ac:dyDescent="0.25">
      <c r="A158" s="30" t="s">
        <v>9</v>
      </c>
      <c r="B158" s="20" t="s">
        <v>34</v>
      </c>
      <c r="C158" s="20" t="s">
        <v>265</v>
      </c>
      <c r="D158" s="20" t="s">
        <v>117</v>
      </c>
      <c r="E158" s="20" t="s">
        <v>10</v>
      </c>
      <c r="F158" s="31">
        <f>F159</f>
        <v>9000000</v>
      </c>
      <c r="G158" s="22">
        <f t="shared" si="3"/>
        <v>-3603898.87</v>
      </c>
      <c r="H158" s="31">
        <f>H159</f>
        <v>5396101.1299999999</v>
      </c>
      <c r="I158" s="23"/>
      <c r="J158" s="24"/>
    </row>
    <row r="159" spans="1:10" s="25" customFormat="1" ht="30" outlineLevel="7" x14ac:dyDescent="0.25">
      <c r="A159" s="30" t="s">
        <v>11</v>
      </c>
      <c r="B159" s="20" t="s">
        <v>34</v>
      </c>
      <c r="C159" s="20" t="s">
        <v>265</v>
      </c>
      <c r="D159" s="20" t="s">
        <v>117</v>
      </c>
      <c r="E159" s="20" t="s">
        <v>12</v>
      </c>
      <c r="F159" s="31">
        <v>9000000</v>
      </c>
      <c r="G159" s="22">
        <f t="shared" si="3"/>
        <v>-3603898.87</v>
      </c>
      <c r="H159" s="31">
        <v>5396101.1299999999</v>
      </c>
      <c r="I159" s="23"/>
      <c r="J159" s="24"/>
    </row>
    <row r="160" spans="1:10" s="25" customFormat="1" hidden="1" outlineLevel="5" x14ac:dyDescent="0.25">
      <c r="A160" s="30" t="s">
        <v>118</v>
      </c>
      <c r="B160" s="20" t="s">
        <v>34</v>
      </c>
      <c r="C160" s="20" t="s">
        <v>265</v>
      </c>
      <c r="D160" s="20" t="s">
        <v>119</v>
      </c>
      <c r="E160" s="20"/>
      <c r="F160" s="31">
        <f>F161</f>
        <v>0</v>
      </c>
      <c r="G160" s="22">
        <f t="shared" si="3"/>
        <v>0</v>
      </c>
      <c r="H160" s="31">
        <f>H161</f>
        <v>0</v>
      </c>
      <c r="I160" s="23"/>
      <c r="J160" s="24"/>
    </row>
    <row r="161" spans="1:10" s="25" customFormat="1" ht="30" hidden="1" outlineLevel="6" x14ac:dyDescent="0.25">
      <c r="A161" s="30" t="s">
        <v>120</v>
      </c>
      <c r="B161" s="20" t="s">
        <v>34</v>
      </c>
      <c r="C161" s="20" t="s">
        <v>265</v>
      </c>
      <c r="D161" s="20" t="s">
        <v>121</v>
      </c>
      <c r="E161" s="20"/>
      <c r="F161" s="31">
        <f>F162</f>
        <v>0</v>
      </c>
      <c r="G161" s="22">
        <f t="shared" si="3"/>
        <v>0</v>
      </c>
      <c r="H161" s="31">
        <f>H162</f>
        <v>0</v>
      </c>
      <c r="I161" s="23"/>
      <c r="J161" s="24"/>
    </row>
    <row r="162" spans="1:10" s="25" customFormat="1" ht="30" hidden="1" outlineLevel="7" x14ac:dyDescent="0.25">
      <c r="A162" s="30" t="s">
        <v>9</v>
      </c>
      <c r="B162" s="20" t="s">
        <v>34</v>
      </c>
      <c r="C162" s="20" t="s">
        <v>265</v>
      </c>
      <c r="D162" s="20" t="s">
        <v>121</v>
      </c>
      <c r="E162" s="20" t="s">
        <v>10</v>
      </c>
      <c r="F162" s="31">
        <f>F163</f>
        <v>0</v>
      </c>
      <c r="G162" s="22">
        <f t="shared" si="3"/>
        <v>0</v>
      </c>
      <c r="H162" s="31">
        <f>H163</f>
        <v>0</v>
      </c>
      <c r="I162" s="23"/>
      <c r="J162" s="24"/>
    </row>
    <row r="163" spans="1:10" s="25" customFormat="1" ht="30" hidden="1" outlineLevel="7" x14ac:dyDescent="0.25">
      <c r="A163" s="30" t="s">
        <v>11</v>
      </c>
      <c r="B163" s="20" t="s">
        <v>34</v>
      </c>
      <c r="C163" s="20" t="s">
        <v>265</v>
      </c>
      <c r="D163" s="20" t="s">
        <v>121</v>
      </c>
      <c r="E163" s="20" t="s">
        <v>12</v>
      </c>
      <c r="F163" s="31"/>
      <c r="G163" s="22">
        <f t="shared" si="3"/>
        <v>0</v>
      </c>
      <c r="H163" s="31"/>
      <c r="I163" s="23"/>
      <c r="J163" s="24"/>
    </row>
    <row r="164" spans="1:10" s="25" customFormat="1" ht="30" outlineLevel="4" collapsed="1" x14ac:dyDescent="0.25">
      <c r="A164" s="30" t="s">
        <v>122</v>
      </c>
      <c r="B164" s="20" t="s">
        <v>34</v>
      </c>
      <c r="C164" s="20" t="s">
        <v>265</v>
      </c>
      <c r="D164" s="20" t="s">
        <v>123</v>
      </c>
      <c r="E164" s="20"/>
      <c r="F164" s="31">
        <f>F165+F177+F190+F181</f>
        <v>1950000</v>
      </c>
      <c r="G164" s="22">
        <f t="shared" si="3"/>
        <v>2795475.51</v>
      </c>
      <c r="H164" s="31">
        <f>H165+H177+H190+H181+H169</f>
        <v>4745475.51</v>
      </c>
      <c r="I164" s="23"/>
      <c r="J164" s="24"/>
    </row>
    <row r="165" spans="1:10" s="25" customFormat="1" ht="30" hidden="1" outlineLevel="5" x14ac:dyDescent="0.25">
      <c r="A165" s="30" t="s">
        <v>124</v>
      </c>
      <c r="B165" s="20" t="s">
        <v>34</v>
      </c>
      <c r="C165" s="20" t="s">
        <v>265</v>
      </c>
      <c r="D165" s="20" t="s">
        <v>125</v>
      </c>
      <c r="E165" s="20"/>
      <c r="F165" s="31">
        <f>F166</f>
        <v>0</v>
      </c>
      <c r="G165" s="22">
        <f t="shared" si="3"/>
        <v>0</v>
      </c>
      <c r="H165" s="31">
        <f>H166</f>
        <v>0</v>
      </c>
      <c r="I165" s="23"/>
      <c r="J165" s="24"/>
    </row>
    <row r="166" spans="1:10" s="25" customFormat="1" ht="30" hidden="1" outlineLevel="6" x14ac:dyDescent="0.25">
      <c r="A166" s="30" t="s">
        <v>126</v>
      </c>
      <c r="B166" s="20" t="s">
        <v>34</v>
      </c>
      <c r="C166" s="20" t="s">
        <v>265</v>
      </c>
      <c r="D166" s="20" t="s">
        <v>127</v>
      </c>
      <c r="E166" s="20"/>
      <c r="F166" s="31">
        <f>F167</f>
        <v>0</v>
      </c>
      <c r="G166" s="22">
        <f t="shared" si="3"/>
        <v>0</v>
      </c>
      <c r="H166" s="31">
        <f>H167</f>
        <v>0</v>
      </c>
      <c r="I166" s="23"/>
      <c r="J166" s="24"/>
    </row>
    <row r="167" spans="1:10" s="25" customFormat="1" ht="30" hidden="1" outlineLevel="7" x14ac:dyDescent="0.25">
      <c r="A167" s="30" t="s">
        <v>9</v>
      </c>
      <c r="B167" s="20" t="s">
        <v>34</v>
      </c>
      <c r="C167" s="20" t="s">
        <v>265</v>
      </c>
      <c r="D167" s="20" t="s">
        <v>127</v>
      </c>
      <c r="E167" s="20" t="s">
        <v>10</v>
      </c>
      <c r="F167" s="31">
        <f>F168</f>
        <v>0</v>
      </c>
      <c r="G167" s="22">
        <f t="shared" si="3"/>
        <v>0</v>
      </c>
      <c r="H167" s="31">
        <f>H168</f>
        <v>0</v>
      </c>
      <c r="I167" s="23"/>
      <c r="J167" s="24"/>
    </row>
    <row r="168" spans="1:10" s="25" customFormat="1" ht="30" hidden="1" outlineLevel="7" x14ac:dyDescent="0.25">
      <c r="A168" s="30" t="s">
        <v>11</v>
      </c>
      <c r="B168" s="20" t="s">
        <v>34</v>
      </c>
      <c r="C168" s="20" t="s">
        <v>265</v>
      </c>
      <c r="D168" s="20" t="s">
        <v>127</v>
      </c>
      <c r="E168" s="20" t="s">
        <v>12</v>
      </c>
      <c r="F168" s="31"/>
      <c r="G168" s="22">
        <f t="shared" si="3"/>
        <v>0</v>
      </c>
      <c r="H168" s="31"/>
      <c r="I168" s="23"/>
      <c r="J168" s="24"/>
    </row>
    <row r="169" spans="1:10" s="25" customFormat="1" ht="36" customHeight="1" outlineLevel="7" x14ac:dyDescent="0.25">
      <c r="A169" s="30" t="s">
        <v>439</v>
      </c>
      <c r="B169" s="20" t="s">
        <v>34</v>
      </c>
      <c r="C169" s="20" t="s">
        <v>265</v>
      </c>
      <c r="D169" s="20" t="s">
        <v>437</v>
      </c>
      <c r="E169" s="20"/>
      <c r="F169" s="31">
        <v>0</v>
      </c>
      <c r="G169" s="22">
        <f t="shared" si="3"/>
        <v>1506979.68</v>
      </c>
      <c r="H169" s="31">
        <f>H170</f>
        <v>1506979.68</v>
      </c>
      <c r="I169" s="23"/>
      <c r="J169" s="24"/>
    </row>
    <row r="170" spans="1:10" s="25" customFormat="1" ht="34.5" customHeight="1" outlineLevel="7" x14ac:dyDescent="0.25">
      <c r="A170" s="30" t="s">
        <v>440</v>
      </c>
      <c r="B170" s="20" t="s">
        <v>34</v>
      </c>
      <c r="C170" s="20" t="s">
        <v>265</v>
      </c>
      <c r="D170" s="20" t="s">
        <v>438</v>
      </c>
      <c r="E170" s="20"/>
      <c r="F170" s="31">
        <v>0</v>
      </c>
      <c r="G170" s="22">
        <f t="shared" si="3"/>
        <v>1506979.68</v>
      </c>
      <c r="H170" s="31">
        <f>H171</f>
        <v>1506979.68</v>
      </c>
      <c r="I170" s="23"/>
      <c r="J170" s="24"/>
    </row>
    <row r="171" spans="1:10" s="25" customFormat="1" ht="30" outlineLevel="7" x14ac:dyDescent="0.25">
      <c r="A171" s="30" t="s">
        <v>9</v>
      </c>
      <c r="B171" s="20" t="s">
        <v>34</v>
      </c>
      <c r="C171" s="20" t="s">
        <v>265</v>
      </c>
      <c r="D171" s="20" t="s">
        <v>438</v>
      </c>
      <c r="E171" s="20" t="s">
        <v>10</v>
      </c>
      <c r="F171" s="31">
        <v>0</v>
      </c>
      <c r="G171" s="22">
        <f t="shared" si="3"/>
        <v>1506979.68</v>
      </c>
      <c r="H171" s="31">
        <f>H172</f>
        <v>1506979.68</v>
      </c>
      <c r="I171" s="23"/>
      <c r="J171" s="24"/>
    </row>
    <row r="172" spans="1:10" s="25" customFormat="1" ht="30" outlineLevel="7" x14ac:dyDescent="0.25">
      <c r="A172" s="30" t="s">
        <v>11</v>
      </c>
      <c r="B172" s="20" t="s">
        <v>34</v>
      </c>
      <c r="C172" s="20" t="s">
        <v>265</v>
      </c>
      <c r="D172" s="20" t="s">
        <v>438</v>
      </c>
      <c r="E172" s="20" t="s">
        <v>12</v>
      </c>
      <c r="F172" s="31">
        <v>0</v>
      </c>
      <c r="G172" s="22">
        <f t="shared" ref="G172" si="4">H172-F172</f>
        <v>1506979.68</v>
      </c>
      <c r="H172" s="31">
        <v>1506979.68</v>
      </c>
      <c r="I172" s="23"/>
      <c r="J172" s="24"/>
    </row>
    <row r="173" spans="1:10" s="25" customFormat="1" ht="33.75" hidden="1" customHeight="1" outlineLevel="7" x14ac:dyDescent="0.25">
      <c r="A173" s="30" t="s">
        <v>285</v>
      </c>
      <c r="B173" s="20" t="s">
        <v>34</v>
      </c>
      <c r="C173" s="20" t="s">
        <v>265</v>
      </c>
      <c r="D173" s="20" t="s">
        <v>287</v>
      </c>
      <c r="E173" s="20"/>
      <c r="F173" s="31"/>
      <c r="G173" s="22">
        <f t="shared" si="3"/>
        <v>0</v>
      </c>
      <c r="H173" s="31"/>
      <c r="I173" s="23"/>
      <c r="J173" s="24"/>
    </row>
    <row r="174" spans="1:10" s="25" customFormat="1" ht="18" hidden="1" customHeight="1" outlineLevel="7" x14ac:dyDescent="0.25">
      <c r="A174" s="30" t="s">
        <v>286</v>
      </c>
      <c r="B174" s="20" t="s">
        <v>34</v>
      </c>
      <c r="C174" s="20" t="s">
        <v>265</v>
      </c>
      <c r="D174" s="20" t="s">
        <v>288</v>
      </c>
      <c r="E174" s="20"/>
      <c r="F174" s="31">
        <f>F175</f>
        <v>0</v>
      </c>
      <c r="G174" s="22">
        <f t="shared" si="3"/>
        <v>0</v>
      </c>
      <c r="H174" s="31">
        <f>H175</f>
        <v>0</v>
      </c>
      <c r="I174" s="23"/>
      <c r="J174" s="24"/>
    </row>
    <row r="175" spans="1:10" s="25" customFormat="1" ht="30" hidden="1" outlineLevel="7" x14ac:dyDescent="0.25">
      <c r="A175" s="30" t="s">
        <v>9</v>
      </c>
      <c r="B175" s="20" t="s">
        <v>34</v>
      </c>
      <c r="C175" s="20" t="s">
        <v>265</v>
      </c>
      <c r="D175" s="20" t="s">
        <v>288</v>
      </c>
      <c r="E175" s="20" t="s">
        <v>10</v>
      </c>
      <c r="F175" s="31">
        <f>F176</f>
        <v>0</v>
      </c>
      <c r="G175" s="22">
        <f t="shared" si="3"/>
        <v>0</v>
      </c>
      <c r="H175" s="31">
        <f>H176</f>
        <v>0</v>
      </c>
      <c r="I175" s="23"/>
      <c r="J175" s="24"/>
    </row>
    <row r="176" spans="1:10" s="25" customFormat="1" ht="30" hidden="1" outlineLevel="7" x14ac:dyDescent="0.25">
      <c r="A176" s="30" t="s">
        <v>11</v>
      </c>
      <c r="B176" s="20" t="s">
        <v>34</v>
      </c>
      <c r="C176" s="20" t="s">
        <v>265</v>
      </c>
      <c r="D176" s="20" t="s">
        <v>288</v>
      </c>
      <c r="E176" s="20" t="s">
        <v>12</v>
      </c>
      <c r="F176" s="31"/>
      <c r="G176" s="22">
        <f t="shared" si="3"/>
        <v>0</v>
      </c>
      <c r="H176" s="31"/>
      <c r="I176" s="23"/>
      <c r="J176" s="24"/>
    </row>
    <row r="177" spans="1:10" s="25" customFormat="1" ht="45" hidden="1" outlineLevel="7" x14ac:dyDescent="0.25">
      <c r="A177" s="30" t="s">
        <v>344</v>
      </c>
      <c r="B177" s="20" t="s">
        <v>34</v>
      </c>
      <c r="C177" s="20" t="s">
        <v>265</v>
      </c>
      <c r="D177" s="20" t="s">
        <v>346</v>
      </c>
      <c r="E177" s="20"/>
      <c r="F177" s="31">
        <f>F178</f>
        <v>0</v>
      </c>
      <c r="G177" s="22"/>
      <c r="H177" s="31">
        <f>H178</f>
        <v>0</v>
      </c>
      <c r="I177" s="23"/>
      <c r="J177" s="24"/>
    </row>
    <row r="178" spans="1:10" s="25" customFormat="1" ht="30" hidden="1" outlineLevel="7" x14ac:dyDescent="0.25">
      <c r="A178" s="30" t="s">
        <v>345</v>
      </c>
      <c r="B178" s="20" t="s">
        <v>34</v>
      </c>
      <c r="C178" s="20" t="s">
        <v>265</v>
      </c>
      <c r="D178" s="20" t="s">
        <v>347</v>
      </c>
      <c r="E178" s="20"/>
      <c r="F178" s="31">
        <f>F179</f>
        <v>0</v>
      </c>
      <c r="G178" s="22"/>
      <c r="H178" s="31">
        <f>H179</f>
        <v>0</v>
      </c>
      <c r="I178" s="23"/>
      <c r="J178" s="24"/>
    </row>
    <row r="179" spans="1:10" s="25" customFormat="1" ht="30" hidden="1" outlineLevel="7" x14ac:dyDescent="0.25">
      <c r="A179" s="30" t="s">
        <v>9</v>
      </c>
      <c r="B179" s="20" t="s">
        <v>34</v>
      </c>
      <c r="C179" s="20" t="s">
        <v>265</v>
      </c>
      <c r="D179" s="20" t="s">
        <v>347</v>
      </c>
      <c r="E179" s="20" t="s">
        <v>10</v>
      </c>
      <c r="F179" s="31">
        <f>F180</f>
        <v>0</v>
      </c>
      <c r="G179" s="22"/>
      <c r="H179" s="31">
        <f>H180</f>
        <v>0</v>
      </c>
      <c r="I179" s="23"/>
      <c r="J179" s="24"/>
    </row>
    <row r="180" spans="1:10" s="25" customFormat="1" ht="30" hidden="1" outlineLevel="7" x14ac:dyDescent="0.25">
      <c r="A180" s="30" t="s">
        <v>11</v>
      </c>
      <c r="B180" s="20" t="s">
        <v>34</v>
      </c>
      <c r="C180" s="20" t="s">
        <v>265</v>
      </c>
      <c r="D180" s="20" t="s">
        <v>347</v>
      </c>
      <c r="E180" s="20" t="s">
        <v>12</v>
      </c>
      <c r="F180" s="31"/>
      <c r="G180" s="22"/>
      <c r="H180" s="31"/>
      <c r="I180" s="23"/>
      <c r="J180" s="24"/>
    </row>
    <row r="181" spans="1:10" s="25" customFormat="1" ht="45" outlineLevel="7" x14ac:dyDescent="0.25">
      <c r="A181" s="30" t="s">
        <v>408</v>
      </c>
      <c r="B181" s="20" t="s">
        <v>34</v>
      </c>
      <c r="C181" s="20" t="s">
        <v>265</v>
      </c>
      <c r="D181" s="20" t="s">
        <v>410</v>
      </c>
      <c r="E181" s="20"/>
      <c r="F181" s="31">
        <f>F182</f>
        <v>1500000</v>
      </c>
      <c r="G181" s="22">
        <f t="shared" si="3"/>
        <v>1738495.83</v>
      </c>
      <c r="H181" s="31">
        <f>H182+H187</f>
        <v>3238495.83</v>
      </c>
      <c r="I181" s="23"/>
      <c r="J181" s="24"/>
    </row>
    <row r="182" spans="1:10" s="25" customFormat="1" ht="30" outlineLevel="7" x14ac:dyDescent="0.25">
      <c r="A182" s="30" t="s">
        <v>409</v>
      </c>
      <c r="B182" s="20" t="s">
        <v>34</v>
      </c>
      <c r="C182" s="20" t="s">
        <v>265</v>
      </c>
      <c r="D182" s="20" t="s">
        <v>411</v>
      </c>
      <c r="E182" s="20"/>
      <c r="F182" s="31">
        <f>F183</f>
        <v>1500000</v>
      </c>
      <c r="G182" s="22">
        <f t="shared" si="3"/>
        <v>-401528</v>
      </c>
      <c r="H182" s="31">
        <f>H183+H185</f>
        <v>1098472</v>
      </c>
      <c r="I182" s="23"/>
      <c r="J182" s="24"/>
    </row>
    <row r="183" spans="1:10" s="25" customFormat="1" ht="30" outlineLevel="7" x14ac:dyDescent="0.25">
      <c r="A183" s="30" t="s">
        <v>9</v>
      </c>
      <c r="B183" s="20" t="s">
        <v>34</v>
      </c>
      <c r="C183" s="20" t="s">
        <v>265</v>
      </c>
      <c r="D183" s="20" t="s">
        <v>411</v>
      </c>
      <c r="E183" s="20" t="s">
        <v>10</v>
      </c>
      <c r="F183" s="31">
        <f>F184</f>
        <v>1500000</v>
      </c>
      <c r="G183" s="22">
        <f t="shared" si="3"/>
        <v>-601528</v>
      </c>
      <c r="H183" s="31">
        <f>H184</f>
        <v>898472</v>
      </c>
      <c r="I183" s="23"/>
      <c r="J183" s="24"/>
    </row>
    <row r="184" spans="1:10" s="25" customFormat="1" ht="30" outlineLevel="7" x14ac:dyDescent="0.25">
      <c r="A184" s="30" t="s">
        <v>11</v>
      </c>
      <c r="B184" s="20" t="s">
        <v>34</v>
      </c>
      <c r="C184" s="20" t="s">
        <v>265</v>
      </c>
      <c r="D184" s="20" t="s">
        <v>411</v>
      </c>
      <c r="E184" s="20" t="s">
        <v>12</v>
      </c>
      <c r="F184" s="31">
        <v>1500000</v>
      </c>
      <c r="G184" s="22">
        <f t="shared" si="3"/>
        <v>-601528</v>
      </c>
      <c r="H184" s="31">
        <v>898472</v>
      </c>
      <c r="I184" s="23"/>
      <c r="J184" s="24"/>
    </row>
    <row r="185" spans="1:10" s="25" customFormat="1" outlineLevel="7" x14ac:dyDescent="0.25">
      <c r="A185" s="30" t="s">
        <v>13</v>
      </c>
      <c r="B185" s="20" t="s">
        <v>34</v>
      </c>
      <c r="C185" s="20" t="s">
        <v>265</v>
      </c>
      <c r="D185" s="20" t="s">
        <v>411</v>
      </c>
      <c r="E185" s="20" t="s">
        <v>14</v>
      </c>
      <c r="F185" s="31">
        <v>0</v>
      </c>
      <c r="G185" s="22">
        <f t="shared" si="3"/>
        <v>200000</v>
      </c>
      <c r="H185" s="31">
        <f>H186</f>
        <v>200000</v>
      </c>
      <c r="I185" s="23"/>
      <c r="J185" s="24"/>
    </row>
    <row r="186" spans="1:10" s="25" customFormat="1" outlineLevel="7" x14ac:dyDescent="0.25">
      <c r="A186" s="30" t="s">
        <v>15</v>
      </c>
      <c r="B186" s="20" t="s">
        <v>34</v>
      </c>
      <c r="C186" s="20" t="s">
        <v>265</v>
      </c>
      <c r="D186" s="20" t="s">
        <v>411</v>
      </c>
      <c r="E186" s="20" t="s">
        <v>16</v>
      </c>
      <c r="F186" s="31">
        <v>0</v>
      </c>
      <c r="G186" s="22">
        <f t="shared" si="3"/>
        <v>200000</v>
      </c>
      <c r="H186" s="31">
        <v>200000</v>
      </c>
      <c r="I186" s="23"/>
      <c r="J186" s="24"/>
    </row>
    <row r="187" spans="1:10" s="25" customFormat="1" ht="44.25" customHeight="1" outlineLevel="7" x14ac:dyDescent="0.25">
      <c r="A187" s="30" t="s">
        <v>442</v>
      </c>
      <c r="B187" s="20" t="s">
        <v>34</v>
      </c>
      <c r="C187" s="20" t="s">
        <v>265</v>
      </c>
      <c r="D187" s="20" t="s">
        <v>441</v>
      </c>
      <c r="E187" s="20"/>
      <c r="F187" s="31">
        <v>0</v>
      </c>
      <c r="G187" s="22">
        <f t="shared" si="3"/>
        <v>2140023.83</v>
      </c>
      <c r="H187" s="31">
        <f>H188</f>
        <v>2140023.83</v>
      </c>
      <c r="I187" s="23"/>
      <c r="J187" s="24"/>
    </row>
    <row r="188" spans="1:10" s="25" customFormat="1" ht="30" outlineLevel="7" x14ac:dyDescent="0.25">
      <c r="A188" s="30" t="s">
        <v>9</v>
      </c>
      <c r="B188" s="20" t="s">
        <v>34</v>
      </c>
      <c r="C188" s="20" t="s">
        <v>265</v>
      </c>
      <c r="D188" s="20" t="s">
        <v>441</v>
      </c>
      <c r="E188" s="20" t="s">
        <v>10</v>
      </c>
      <c r="F188" s="31">
        <v>0</v>
      </c>
      <c r="G188" s="22">
        <f t="shared" si="3"/>
        <v>2140023.83</v>
      </c>
      <c r="H188" s="31">
        <f>H189</f>
        <v>2140023.83</v>
      </c>
      <c r="I188" s="23"/>
      <c r="J188" s="24"/>
    </row>
    <row r="189" spans="1:10" s="25" customFormat="1" ht="30" outlineLevel="7" x14ac:dyDescent="0.25">
      <c r="A189" s="30" t="s">
        <v>11</v>
      </c>
      <c r="B189" s="20" t="s">
        <v>34</v>
      </c>
      <c r="C189" s="20" t="s">
        <v>265</v>
      </c>
      <c r="D189" s="20" t="s">
        <v>441</v>
      </c>
      <c r="E189" s="20" t="s">
        <v>12</v>
      </c>
      <c r="F189" s="31">
        <v>0</v>
      </c>
      <c r="G189" s="22">
        <f t="shared" si="3"/>
        <v>2140023.83</v>
      </c>
      <c r="H189" s="31">
        <v>2140023.83</v>
      </c>
      <c r="I189" s="23"/>
      <c r="J189" s="24"/>
    </row>
    <row r="190" spans="1:10" s="25" customFormat="1" ht="45" hidden="1" outlineLevel="7" x14ac:dyDescent="0.25">
      <c r="A190" s="30" t="s">
        <v>348</v>
      </c>
      <c r="B190" s="20" t="s">
        <v>34</v>
      </c>
      <c r="C190" s="20" t="s">
        <v>265</v>
      </c>
      <c r="D190" s="20" t="s">
        <v>350</v>
      </c>
      <c r="E190" s="20"/>
      <c r="F190" s="31">
        <f>F191</f>
        <v>450000</v>
      </c>
      <c r="G190" s="22">
        <f t="shared" si="3"/>
        <v>-450000</v>
      </c>
      <c r="H190" s="31">
        <f>H191</f>
        <v>0</v>
      </c>
      <c r="I190" s="23"/>
      <c r="J190" s="24"/>
    </row>
    <row r="191" spans="1:10" s="25" customFormat="1" ht="36.75" hidden="1" customHeight="1" outlineLevel="7" x14ac:dyDescent="0.25">
      <c r="A191" s="30" t="s">
        <v>349</v>
      </c>
      <c r="B191" s="20" t="s">
        <v>34</v>
      </c>
      <c r="C191" s="20" t="s">
        <v>265</v>
      </c>
      <c r="D191" s="20" t="s">
        <v>351</v>
      </c>
      <c r="E191" s="20"/>
      <c r="F191" s="31">
        <f>F192</f>
        <v>450000</v>
      </c>
      <c r="G191" s="22">
        <f t="shared" si="3"/>
        <v>-450000</v>
      </c>
      <c r="H191" s="31">
        <f>H192</f>
        <v>0</v>
      </c>
      <c r="I191" s="23"/>
      <c r="J191" s="24"/>
    </row>
    <row r="192" spans="1:10" s="25" customFormat="1" ht="30" hidden="1" outlineLevel="7" x14ac:dyDescent="0.25">
      <c r="A192" s="30" t="s">
        <v>9</v>
      </c>
      <c r="B192" s="20" t="s">
        <v>34</v>
      </c>
      <c r="C192" s="20" t="s">
        <v>265</v>
      </c>
      <c r="D192" s="20" t="s">
        <v>351</v>
      </c>
      <c r="E192" s="20" t="s">
        <v>10</v>
      </c>
      <c r="F192" s="31">
        <f>F193</f>
        <v>450000</v>
      </c>
      <c r="G192" s="22">
        <f t="shared" si="3"/>
        <v>-450000</v>
      </c>
      <c r="H192" s="31">
        <f>H193</f>
        <v>0</v>
      </c>
      <c r="I192" s="23"/>
      <c r="J192" s="24"/>
    </row>
    <row r="193" spans="1:10" s="25" customFormat="1" ht="30" hidden="1" outlineLevel="7" x14ac:dyDescent="0.25">
      <c r="A193" s="30" t="s">
        <v>11</v>
      </c>
      <c r="B193" s="20" t="s">
        <v>34</v>
      </c>
      <c r="C193" s="20" t="s">
        <v>265</v>
      </c>
      <c r="D193" s="20" t="s">
        <v>351</v>
      </c>
      <c r="E193" s="20" t="s">
        <v>12</v>
      </c>
      <c r="F193" s="31">
        <v>450000</v>
      </c>
      <c r="G193" s="22">
        <f t="shared" si="3"/>
        <v>-450000</v>
      </c>
      <c r="H193" s="31">
        <v>0</v>
      </c>
      <c r="I193" s="23"/>
      <c r="J193" s="24"/>
    </row>
    <row r="194" spans="1:10" s="25" customFormat="1" outlineLevel="2" collapsed="1" x14ac:dyDescent="0.25">
      <c r="A194" s="26" t="s">
        <v>128</v>
      </c>
      <c r="B194" s="27" t="s">
        <v>34</v>
      </c>
      <c r="C194" s="27" t="s">
        <v>266</v>
      </c>
      <c r="D194" s="27"/>
      <c r="E194" s="27"/>
      <c r="F194" s="28">
        <f>F196+F222</f>
        <v>5520000</v>
      </c>
      <c r="G194" s="22">
        <f t="shared" si="3"/>
        <v>300000</v>
      </c>
      <c r="H194" s="28">
        <f>H196+H222</f>
        <v>5820000</v>
      </c>
      <c r="I194" s="23"/>
      <c r="J194" s="24"/>
    </row>
    <row r="195" spans="1:10" s="25" customFormat="1" ht="30" outlineLevel="3" x14ac:dyDescent="0.25">
      <c r="A195" s="30" t="s">
        <v>363</v>
      </c>
      <c r="B195" s="20" t="s">
        <v>34</v>
      </c>
      <c r="C195" s="20" t="s">
        <v>266</v>
      </c>
      <c r="D195" s="20" t="s">
        <v>129</v>
      </c>
      <c r="E195" s="20"/>
      <c r="F195" s="31">
        <f>F196+F222</f>
        <v>5520000</v>
      </c>
      <c r="G195" s="22">
        <f t="shared" si="3"/>
        <v>300000</v>
      </c>
      <c r="H195" s="31">
        <f>H196+H222</f>
        <v>5820000</v>
      </c>
      <c r="I195" s="23"/>
      <c r="J195" s="24"/>
    </row>
    <row r="196" spans="1:10" s="25" customFormat="1" ht="30" outlineLevel="3" x14ac:dyDescent="0.25">
      <c r="A196" s="30" t="s">
        <v>364</v>
      </c>
      <c r="B196" s="20" t="s">
        <v>34</v>
      </c>
      <c r="C196" s="20" t="s">
        <v>266</v>
      </c>
      <c r="D196" s="20" t="s">
        <v>365</v>
      </c>
      <c r="E196" s="20"/>
      <c r="F196" s="31">
        <f>F197+F200+F204+F208+F212+F218</f>
        <v>420000</v>
      </c>
      <c r="G196" s="22">
        <f t="shared" si="3"/>
        <v>0</v>
      </c>
      <c r="H196" s="31">
        <f>H197+H200+H204+H208+H212+H218</f>
        <v>420000</v>
      </c>
      <c r="I196" s="23"/>
      <c r="J196" s="24"/>
    </row>
    <row r="197" spans="1:10" s="25" customFormat="1" ht="30" hidden="1" outlineLevel="3" x14ac:dyDescent="0.25">
      <c r="A197" s="36" t="s">
        <v>338</v>
      </c>
      <c r="B197" s="37" t="s">
        <v>34</v>
      </c>
      <c r="C197" s="37" t="s">
        <v>266</v>
      </c>
      <c r="D197" s="37" t="s">
        <v>366</v>
      </c>
      <c r="E197" s="20"/>
      <c r="F197" s="31">
        <f>F198</f>
        <v>0</v>
      </c>
      <c r="G197" s="22">
        <f t="shared" si="3"/>
        <v>0</v>
      </c>
      <c r="H197" s="31">
        <f>H198</f>
        <v>0</v>
      </c>
      <c r="I197" s="23"/>
      <c r="J197" s="24"/>
    </row>
    <row r="198" spans="1:10" s="25" customFormat="1" ht="30" hidden="1" outlineLevel="3" x14ac:dyDescent="0.25">
      <c r="A198" s="36" t="s">
        <v>9</v>
      </c>
      <c r="B198" s="37" t="s">
        <v>34</v>
      </c>
      <c r="C198" s="37" t="s">
        <v>266</v>
      </c>
      <c r="D198" s="37" t="s">
        <v>367</v>
      </c>
      <c r="E198" s="20" t="s">
        <v>10</v>
      </c>
      <c r="F198" s="31">
        <f>F199</f>
        <v>0</v>
      </c>
      <c r="G198" s="22">
        <f t="shared" si="3"/>
        <v>0</v>
      </c>
      <c r="H198" s="31">
        <f>H199</f>
        <v>0</v>
      </c>
      <c r="I198" s="23"/>
      <c r="J198" s="24"/>
    </row>
    <row r="199" spans="1:10" s="25" customFormat="1" ht="30" hidden="1" outlineLevel="3" x14ac:dyDescent="0.25">
      <c r="A199" s="36" t="s">
        <v>11</v>
      </c>
      <c r="B199" s="37" t="s">
        <v>34</v>
      </c>
      <c r="C199" s="37" t="s">
        <v>266</v>
      </c>
      <c r="D199" s="37" t="s">
        <v>367</v>
      </c>
      <c r="E199" s="20" t="s">
        <v>12</v>
      </c>
      <c r="F199" s="31"/>
      <c r="G199" s="22">
        <f t="shared" si="3"/>
        <v>0</v>
      </c>
      <c r="H199" s="31"/>
      <c r="I199" s="23"/>
      <c r="J199" s="24"/>
    </row>
    <row r="200" spans="1:10" s="25" customFormat="1" ht="45" outlineLevel="5" x14ac:dyDescent="0.25">
      <c r="A200" s="42" t="s">
        <v>130</v>
      </c>
      <c r="B200" s="43" t="s">
        <v>34</v>
      </c>
      <c r="C200" s="43" t="s">
        <v>266</v>
      </c>
      <c r="D200" s="43" t="s">
        <v>368</v>
      </c>
      <c r="E200" s="43"/>
      <c r="F200" s="44">
        <f>F201</f>
        <v>60000</v>
      </c>
      <c r="G200" s="45">
        <f t="shared" si="3"/>
        <v>0</v>
      </c>
      <c r="H200" s="44">
        <f>H201</f>
        <v>60000</v>
      </c>
      <c r="I200" s="23"/>
      <c r="J200" s="24"/>
    </row>
    <row r="201" spans="1:10" s="25" customFormat="1" ht="45" outlineLevel="6" x14ac:dyDescent="0.25">
      <c r="A201" s="42" t="s">
        <v>131</v>
      </c>
      <c r="B201" s="43" t="s">
        <v>34</v>
      </c>
      <c r="C201" s="43" t="s">
        <v>266</v>
      </c>
      <c r="D201" s="43" t="s">
        <v>369</v>
      </c>
      <c r="E201" s="43"/>
      <c r="F201" s="44">
        <f>F202</f>
        <v>60000</v>
      </c>
      <c r="G201" s="45">
        <f t="shared" si="3"/>
        <v>0</v>
      </c>
      <c r="H201" s="44">
        <f>H202</f>
        <v>60000</v>
      </c>
      <c r="I201" s="23"/>
      <c r="J201" s="24"/>
    </row>
    <row r="202" spans="1:10" s="25" customFormat="1" ht="30" outlineLevel="7" x14ac:dyDescent="0.25">
      <c r="A202" s="42" t="s">
        <v>9</v>
      </c>
      <c r="B202" s="43" t="s">
        <v>34</v>
      </c>
      <c r="C202" s="43" t="s">
        <v>266</v>
      </c>
      <c r="D202" s="43" t="s">
        <v>369</v>
      </c>
      <c r="E202" s="43" t="s">
        <v>10</v>
      </c>
      <c r="F202" s="44">
        <f>F203</f>
        <v>60000</v>
      </c>
      <c r="G202" s="45">
        <f t="shared" si="3"/>
        <v>0</v>
      </c>
      <c r="H202" s="44">
        <f>H203</f>
        <v>60000</v>
      </c>
      <c r="I202" s="23"/>
      <c r="J202" s="24"/>
    </row>
    <row r="203" spans="1:10" s="25" customFormat="1" ht="30" outlineLevel="7" x14ac:dyDescent="0.25">
      <c r="A203" s="42" t="s">
        <v>11</v>
      </c>
      <c r="B203" s="43" t="s">
        <v>34</v>
      </c>
      <c r="C203" s="43" t="s">
        <v>266</v>
      </c>
      <c r="D203" s="43" t="s">
        <v>369</v>
      </c>
      <c r="E203" s="43" t="s">
        <v>12</v>
      </c>
      <c r="F203" s="44">
        <v>60000</v>
      </c>
      <c r="G203" s="45">
        <f t="shared" si="3"/>
        <v>0</v>
      </c>
      <c r="H203" s="44">
        <v>60000</v>
      </c>
      <c r="I203" s="23"/>
      <c r="J203" s="24"/>
    </row>
    <row r="204" spans="1:10" s="25" customFormat="1" ht="60" outlineLevel="5" x14ac:dyDescent="0.25">
      <c r="A204" s="42" t="s">
        <v>132</v>
      </c>
      <c r="B204" s="43" t="s">
        <v>34</v>
      </c>
      <c r="C204" s="43" t="s">
        <v>266</v>
      </c>
      <c r="D204" s="43" t="s">
        <v>370</v>
      </c>
      <c r="E204" s="43"/>
      <c r="F204" s="44">
        <f>F205</f>
        <v>150000</v>
      </c>
      <c r="G204" s="45">
        <f t="shared" si="3"/>
        <v>-1333.359999999986</v>
      </c>
      <c r="H204" s="44">
        <f>H205</f>
        <v>148666.64000000001</v>
      </c>
      <c r="I204" s="23"/>
      <c r="J204" s="24"/>
    </row>
    <row r="205" spans="1:10" s="25" customFormat="1" ht="60" outlineLevel="6" x14ac:dyDescent="0.25">
      <c r="A205" s="42" t="s">
        <v>133</v>
      </c>
      <c r="B205" s="43" t="s">
        <v>34</v>
      </c>
      <c r="C205" s="43" t="s">
        <v>266</v>
      </c>
      <c r="D205" s="43" t="s">
        <v>371</v>
      </c>
      <c r="E205" s="43"/>
      <c r="F205" s="44">
        <f>F206</f>
        <v>150000</v>
      </c>
      <c r="G205" s="45">
        <f t="shared" si="3"/>
        <v>-1333.359999999986</v>
      </c>
      <c r="H205" s="44">
        <f>H206</f>
        <v>148666.64000000001</v>
      </c>
      <c r="I205" s="23"/>
      <c r="J205" s="24"/>
    </row>
    <row r="206" spans="1:10" s="25" customFormat="1" ht="30" outlineLevel="7" x14ac:dyDescent="0.25">
      <c r="A206" s="42" t="s">
        <v>9</v>
      </c>
      <c r="B206" s="43" t="s">
        <v>34</v>
      </c>
      <c r="C206" s="43" t="s">
        <v>266</v>
      </c>
      <c r="D206" s="43" t="s">
        <v>371</v>
      </c>
      <c r="E206" s="43" t="s">
        <v>10</v>
      </c>
      <c r="F206" s="44">
        <f>F207</f>
        <v>150000</v>
      </c>
      <c r="G206" s="45">
        <f t="shared" si="3"/>
        <v>-1333.359999999986</v>
      </c>
      <c r="H206" s="44">
        <f>H207</f>
        <v>148666.64000000001</v>
      </c>
      <c r="I206" s="23"/>
      <c r="J206" s="24"/>
    </row>
    <row r="207" spans="1:10" s="25" customFormat="1" ht="30" outlineLevel="7" x14ac:dyDescent="0.25">
      <c r="A207" s="42" t="s">
        <v>11</v>
      </c>
      <c r="B207" s="43" t="s">
        <v>34</v>
      </c>
      <c r="C207" s="43" t="s">
        <v>266</v>
      </c>
      <c r="D207" s="43" t="s">
        <v>371</v>
      </c>
      <c r="E207" s="43" t="s">
        <v>12</v>
      </c>
      <c r="F207" s="44">
        <v>150000</v>
      </c>
      <c r="G207" s="45">
        <f t="shared" si="3"/>
        <v>-1333.359999999986</v>
      </c>
      <c r="H207" s="44">
        <v>148666.64000000001</v>
      </c>
      <c r="I207" s="23"/>
      <c r="J207" s="24"/>
    </row>
    <row r="208" spans="1:10" s="25" customFormat="1" ht="45" outlineLevel="5" x14ac:dyDescent="0.25">
      <c r="A208" s="42" t="s">
        <v>134</v>
      </c>
      <c r="B208" s="43" t="s">
        <v>34</v>
      </c>
      <c r="C208" s="43" t="s">
        <v>266</v>
      </c>
      <c r="D208" s="43" t="s">
        <v>372</v>
      </c>
      <c r="E208" s="43"/>
      <c r="F208" s="44">
        <f>F209</f>
        <v>30000</v>
      </c>
      <c r="G208" s="45">
        <f t="shared" si="3"/>
        <v>1333.3600000000006</v>
      </c>
      <c r="H208" s="44">
        <f>H209</f>
        <v>31333.360000000001</v>
      </c>
      <c r="I208" s="23"/>
      <c r="J208" s="24"/>
    </row>
    <row r="209" spans="1:10" s="25" customFormat="1" ht="45" outlineLevel="6" x14ac:dyDescent="0.25">
      <c r="A209" s="42" t="s">
        <v>135</v>
      </c>
      <c r="B209" s="43" t="s">
        <v>34</v>
      </c>
      <c r="C209" s="43" t="s">
        <v>266</v>
      </c>
      <c r="D209" s="43" t="s">
        <v>373</v>
      </c>
      <c r="E209" s="43"/>
      <c r="F209" s="44">
        <f>F210</f>
        <v>30000</v>
      </c>
      <c r="G209" s="45">
        <f t="shared" si="3"/>
        <v>1333.3600000000006</v>
      </c>
      <c r="H209" s="44">
        <f>H210</f>
        <v>31333.360000000001</v>
      </c>
      <c r="I209" s="23"/>
      <c r="J209" s="24"/>
    </row>
    <row r="210" spans="1:10" s="25" customFormat="1" ht="30" outlineLevel="7" x14ac:dyDescent="0.25">
      <c r="A210" s="42" t="s">
        <v>9</v>
      </c>
      <c r="B210" s="43" t="s">
        <v>34</v>
      </c>
      <c r="C210" s="43" t="s">
        <v>266</v>
      </c>
      <c r="D210" s="43" t="s">
        <v>373</v>
      </c>
      <c r="E210" s="43" t="s">
        <v>10</v>
      </c>
      <c r="F210" s="44">
        <f>F211</f>
        <v>30000</v>
      </c>
      <c r="G210" s="45">
        <f t="shared" si="3"/>
        <v>1333.3600000000006</v>
      </c>
      <c r="H210" s="44">
        <f>H211</f>
        <v>31333.360000000001</v>
      </c>
      <c r="I210" s="23"/>
      <c r="J210" s="24"/>
    </row>
    <row r="211" spans="1:10" s="25" customFormat="1" ht="30" outlineLevel="7" x14ac:dyDescent="0.25">
      <c r="A211" s="42" t="s">
        <v>11</v>
      </c>
      <c r="B211" s="43" t="s">
        <v>34</v>
      </c>
      <c r="C211" s="43" t="s">
        <v>266</v>
      </c>
      <c r="D211" s="43" t="s">
        <v>373</v>
      </c>
      <c r="E211" s="43" t="s">
        <v>12</v>
      </c>
      <c r="F211" s="44">
        <v>30000</v>
      </c>
      <c r="G211" s="45">
        <f t="shared" si="3"/>
        <v>1333.3600000000006</v>
      </c>
      <c r="H211" s="44">
        <v>31333.360000000001</v>
      </c>
      <c r="I211" s="23"/>
      <c r="J211" s="24"/>
    </row>
    <row r="212" spans="1:10" s="25" customFormat="1" ht="30" outlineLevel="5" x14ac:dyDescent="0.25">
      <c r="A212" s="42" t="s">
        <v>136</v>
      </c>
      <c r="B212" s="43" t="s">
        <v>34</v>
      </c>
      <c r="C212" s="43" t="s">
        <v>266</v>
      </c>
      <c r="D212" s="43" t="s">
        <v>374</v>
      </c>
      <c r="E212" s="43"/>
      <c r="F212" s="44">
        <f>F213</f>
        <v>150000</v>
      </c>
      <c r="G212" s="45">
        <f t="shared" si="3"/>
        <v>0</v>
      </c>
      <c r="H212" s="44">
        <f>H213</f>
        <v>150000</v>
      </c>
      <c r="I212" s="23"/>
      <c r="J212" s="24"/>
    </row>
    <row r="213" spans="1:10" s="25" customFormat="1" ht="30" outlineLevel="6" x14ac:dyDescent="0.25">
      <c r="A213" s="42" t="s">
        <v>137</v>
      </c>
      <c r="B213" s="43" t="s">
        <v>34</v>
      </c>
      <c r="C213" s="43" t="s">
        <v>266</v>
      </c>
      <c r="D213" s="43" t="s">
        <v>375</v>
      </c>
      <c r="E213" s="43"/>
      <c r="F213" s="44">
        <f>F214</f>
        <v>150000</v>
      </c>
      <c r="G213" s="45">
        <f t="shared" si="3"/>
        <v>0</v>
      </c>
      <c r="H213" s="44">
        <f>H214+H216</f>
        <v>150000</v>
      </c>
      <c r="I213" s="23"/>
      <c r="J213" s="24"/>
    </row>
    <row r="214" spans="1:10" s="25" customFormat="1" ht="30" outlineLevel="7" x14ac:dyDescent="0.25">
      <c r="A214" s="42" t="s">
        <v>9</v>
      </c>
      <c r="B214" s="43" t="s">
        <v>34</v>
      </c>
      <c r="C214" s="43" t="s">
        <v>266</v>
      </c>
      <c r="D214" s="43" t="s">
        <v>375</v>
      </c>
      <c r="E214" s="43" t="s">
        <v>10</v>
      </c>
      <c r="F214" s="44">
        <f>F215</f>
        <v>150000</v>
      </c>
      <c r="G214" s="45">
        <f t="shared" si="3"/>
        <v>-20000</v>
      </c>
      <c r="H214" s="44">
        <f>H215</f>
        <v>130000</v>
      </c>
      <c r="I214" s="23"/>
      <c r="J214" s="24"/>
    </row>
    <row r="215" spans="1:10" s="25" customFormat="1" ht="30" outlineLevel="7" x14ac:dyDescent="0.25">
      <c r="A215" s="42" t="s">
        <v>11</v>
      </c>
      <c r="B215" s="43" t="s">
        <v>34</v>
      </c>
      <c r="C215" s="43" t="s">
        <v>266</v>
      </c>
      <c r="D215" s="43" t="s">
        <v>375</v>
      </c>
      <c r="E215" s="43" t="s">
        <v>12</v>
      </c>
      <c r="F215" s="44">
        <v>150000</v>
      </c>
      <c r="G215" s="45">
        <f t="shared" si="3"/>
        <v>-20000</v>
      </c>
      <c r="H215" s="44">
        <v>130000</v>
      </c>
      <c r="I215" s="23"/>
      <c r="J215" s="24"/>
    </row>
    <row r="216" spans="1:10" s="25" customFormat="1" outlineLevel="7" x14ac:dyDescent="0.25">
      <c r="A216" s="30" t="s">
        <v>13</v>
      </c>
      <c r="B216" s="43" t="s">
        <v>34</v>
      </c>
      <c r="C216" s="43" t="s">
        <v>266</v>
      </c>
      <c r="D216" s="43" t="s">
        <v>375</v>
      </c>
      <c r="E216" s="43" t="s">
        <v>14</v>
      </c>
      <c r="F216" s="44">
        <v>0</v>
      </c>
      <c r="G216" s="45">
        <f t="shared" si="3"/>
        <v>20000</v>
      </c>
      <c r="H216" s="44">
        <f>H217</f>
        <v>20000</v>
      </c>
      <c r="I216" s="23"/>
      <c r="J216" s="24"/>
    </row>
    <row r="217" spans="1:10" s="25" customFormat="1" outlineLevel="7" x14ac:dyDescent="0.25">
      <c r="A217" s="42" t="s">
        <v>277</v>
      </c>
      <c r="B217" s="43" t="s">
        <v>34</v>
      </c>
      <c r="C217" s="43" t="s">
        <v>266</v>
      </c>
      <c r="D217" s="43" t="s">
        <v>375</v>
      </c>
      <c r="E217" s="43" t="s">
        <v>276</v>
      </c>
      <c r="F217" s="44">
        <v>0</v>
      </c>
      <c r="G217" s="45">
        <f t="shared" si="3"/>
        <v>20000</v>
      </c>
      <c r="H217" s="44">
        <v>20000</v>
      </c>
      <c r="I217" s="23"/>
      <c r="J217" s="24"/>
    </row>
    <row r="218" spans="1:10" s="25" customFormat="1" outlineLevel="5" x14ac:dyDescent="0.25">
      <c r="A218" s="42" t="s">
        <v>138</v>
      </c>
      <c r="B218" s="43" t="s">
        <v>34</v>
      </c>
      <c r="C218" s="43" t="s">
        <v>266</v>
      </c>
      <c r="D218" s="43" t="s">
        <v>376</v>
      </c>
      <c r="E218" s="43"/>
      <c r="F218" s="44">
        <f>F219</f>
        <v>30000</v>
      </c>
      <c r="G218" s="45">
        <f t="shared" si="3"/>
        <v>0</v>
      </c>
      <c r="H218" s="44">
        <f>H219</f>
        <v>30000</v>
      </c>
      <c r="I218" s="23"/>
      <c r="J218" s="24"/>
    </row>
    <row r="219" spans="1:10" s="25" customFormat="1" outlineLevel="6" x14ac:dyDescent="0.25">
      <c r="A219" s="42" t="s">
        <v>139</v>
      </c>
      <c r="B219" s="43" t="s">
        <v>34</v>
      </c>
      <c r="C219" s="43" t="s">
        <v>266</v>
      </c>
      <c r="D219" s="43" t="s">
        <v>376</v>
      </c>
      <c r="E219" s="43"/>
      <c r="F219" s="44">
        <f>F220</f>
        <v>30000</v>
      </c>
      <c r="G219" s="45">
        <f t="shared" si="3"/>
        <v>0</v>
      </c>
      <c r="H219" s="44">
        <f>H220</f>
        <v>30000</v>
      </c>
      <c r="I219" s="23"/>
      <c r="J219" s="24"/>
    </row>
    <row r="220" spans="1:10" s="25" customFormat="1" ht="30" outlineLevel="7" x14ac:dyDescent="0.25">
      <c r="A220" s="42" t="s">
        <v>9</v>
      </c>
      <c r="B220" s="43" t="s">
        <v>34</v>
      </c>
      <c r="C220" s="43" t="s">
        <v>266</v>
      </c>
      <c r="D220" s="43" t="s">
        <v>376</v>
      </c>
      <c r="E220" s="43" t="s">
        <v>10</v>
      </c>
      <c r="F220" s="44">
        <f>F221</f>
        <v>30000</v>
      </c>
      <c r="G220" s="45">
        <f t="shared" si="3"/>
        <v>0</v>
      </c>
      <c r="H220" s="44">
        <f>H221</f>
        <v>30000</v>
      </c>
      <c r="I220" s="23"/>
      <c r="J220" s="24"/>
    </row>
    <row r="221" spans="1:10" s="25" customFormat="1" ht="30" outlineLevel="7" x14ac:dyDescent="0.25">
      <c r="A221" s="42" t="s">
        <v>11</v>
      </c>
      <c r="B221" s="43" t="s">
        <v>34</v>
      </c>
      <c r="C221" s="43" t="s">
        <v>266</v>
      </c>
      <c r="D221" s="43" t="s">
        <v>376</v>
      </c>
      <c r="E221" s="43" t="s">
        <v>12</v>
      </c>
      <c r="F221" s="44">
        <v>30000</v>
      </c>
      <c r="G221" s="45">
        <f t="shared" si="3"/>
        <v>0</v>
      </c>
      <c r="H221" s="44">
        <v>30000</v>
      </c>
      <c r="I221" s="23"/>
      <c r="J221" s="24"/>
    </row>
    <row r="222" spans="1:10" s="25" customFormat="1" ht="45" outlineLevel="3" x14ac:dyDescent="0.25">
      <c r="A222" s="42" t="s">
        <v>378</v>
      </c>
      <c r="B222" s="43" t="s">
        <v>34</v>
      </c>
      <c r="C222" s="43" t="s">
        <v>266</v>
      </c>
      <c r="D222" s="43" t="s">
        <v>377</v>
      </c>
      <c r="E222" s="43"/>
      <c r="F222" s="44">
        <f>F223+F234+F237+F241+F245+F230</f>
        <v>5100000</v>
      </c>
      <c r="G222" s="45">
        <f t="shared" si="3"/>
        <v>300000</v>
      </c>
      <c r="H222" s="44">
        <f>H223+H234+H237+H241+H245+H230</f>
        <v>5400000</v>
      </c>
      <c r="I222" s="23"/>
      <c r="J222" s="24"/>
    </row>
    <row r="223" spans="1:10" s="25" customFormat="1" ht="30" hidden="1" outlineLevel="5" x14ac:dyDescent="0.25">
      <c r="A223" s="42" t="s">
        <v>387</v>
      </c>
      <c r="B223" s="43" t="s">
        <v>34</v>
      </c>
      <c r="C223" s="43" t="s">
        <v>266</v>
      </c>
      <c r="D223" s="43" t="s">
        <v>379</v>
      </c>
      <c r="E223" s="43"/>
      <c r="F223" s="44">
        <f>F224+F227</f>
        <v>0</v>
      </c>
      <c r="G223" s="45">
        <f t="shared" si="3"/>
        <v>0</v>
      </c>
      <c r="H223" s="44">
        <f>H224+H227</f>
        <v>0</v>
      </c>
      <c r="I223" s="23"/>
      <c r="J223" s="24"/>
    </row>
    <row r="224" spans="1:10" s="25" customFormat="1" ht="45" hidden="1" outlineLevel="6" x14ac:dyDescent="0.25">
      <c r="A224" s="42" t="s">
        <v>140</v>
      </c>
      <c r="B224" s="43" t="s">
        <v>34</v>
      </c>
      <c r="C224" s="43" t="s">
        <v>266</v>
      </c>
      <c r="D224" s="43" t="s">
        <v>339</v>
      </c>
      <c r="E224" s="43"/>
      <c r="F224" s="44">
        <f>F225</f>
        <v>0</v>
      </c>
      <c r="G224" s="45">
        <f t="shared" si="3"/>
        <v>0</v>
      </c>
      <c r="H224" s="44">
        <f>H225</f>
        <v>0</v>
      </c>
      <c r="I224" s="23"/>
      <c r="J224" s="24"/>
    </row>
    <row r="225" spans="1:10" s="25" customFormat="1" ht="30" hidden="1" outlineLevel="7" x14ac:dyDescent="0.25">
      <c r="A225" s="42" t="s">
        <v>9</v>
      </c>
      <c r="B225" s="43" t="s">
        <v>34</v>
      </c>
      <c r="C225" s="43" t="s">
        <v>266</v>
      </c>
      <c r="D225" s="43" t="s">
        <v>339</v>
      </c>
      <c r="E225" s="43" t="s">
        <v>10</v>
      </c>
      <c r="F225" s="44">
        <f>F226</f>
        <v>0</v>
      </c>
      <c r="G225" s="45">
        <f t="shared" si="3"/>
        <v>0</v>
      </c>
      <c r="H225" s="44">
        <f>H226</f>
        <v>0</v>
      </c>
      <c r="I225" s="23"/>
      <c r="J225" s="24"/>
    </row>
    <row r="226" spans="1:10" s="25" customFormat="1" ht="30" hidden="1" outlineLevel="7" x14ac:dyDescent="0.25">
      <c r="A226" s="42" t="s">
        <v>11</v>
      </c>
      <c r="B226" s="43" t="s">
        <v>34</v>
      </c>
      <c r="C226" s="43" t="s">
        <v>266</v>
      </c>
      <c r="D226" s="43" t="s">
        <v>339</v>
      </c>
      <c r="E226" s="43" t="s">
        <v>12</v>
      </c>
      <c r="F226" s="44"/>
      <c r="G226" s="45">
        <f t="shared" si="3"/>
        <v>0</v>
      </c>
      <c r="H226" s="44"/>
      <c r="I226" s="23"/>
      <c r="J226" s="24"/>
    </row>
    <row r="227" spans="1:10" s="25" customFormat="1" ht="30" hidden="1" outlineLevel="7" x14ac:dyDescent="0.25">
      <c r="A227" s="42" t="s">
        <v>388</v>
      </c>
      <c r="B227" s="43" t="s">
        <v>34</v>
      </c>
      <c r="C227" s="43" t="s">
        <v>266</v>
      </c>
      <c r="D227" s="43" t="s">
        <v>380</v>
      </c>
      <c r="E227" s="43"/>
      <c r="F227" s="44">
        <f>F228</f>
        <v>0</v>
      </c>
      <c r="G227" s="45">
        <f t="shared" ref="G227" si="5">H227-F227</f>
        <v>0</v>
      </c>
      <c r="H227" s="44">
        <f>H228</f>
        <v>0</v>
      </c>
      <c r="I227" s="23"/>
      <c r="J227" s="24"/>
    </row>
    <row r="228" spans="1:10" s="25" customFormat="1" ht="30" hidden="1" outlineLevel="7" x14ac:dyDescent="0.25">
      <c r="A228" s="42" t="s">
        <v>9</v>
      </c>
      <c r="B228" s="43" t="s">
        <v>34</v>
      </c>
      <c r="C228" s="43" t="s">
        <v>266</v>
      </c>
      <c r="D228" s="43" t="s">
        <v>380</v>
      </c>
      <c r="E228" s="43" t="s">
        <v>10</v>
      </c>
      <c r="F228" s="44">
        <f>F229</f>
        <v>0</v>
      </c>
      <c r="G228" s="45">
        <f t="shared" ref="G228:G229" si="6">H228-F228</f>
        <v>0</v>
      </c>
      <c r="H228" s="44">
        <f>H229</f>
        <v>0</v>
      </c>
      <c r="I228" s="23"/>
      <c r="J228" s="24"/>
    </row>
    <row r="229" spans="1:10" s="25" customFormat="1" ht="30" hidden="1" outlineLevel="7" x14ac:dyDescent="0.25">
      <c r="A229" s="42" t="s">
        <v>11</v>
      </c>
      <c r="B229" s="43" t="s">
        <v>34</v>
      </c>
      <c r="C229" s="43" t="s">
        <v>266</v>
      </c>
      <c r="D229" s="43" t="s">
        <v>380</v>
      </c>
      <c r="E229" s="43" t="s">
        <v>12</v>
      </c>
      <c r="F229" s="44"/>
      <c r="G229" s="45">
        <f t="shared" si="6"/>
        <v>0</v>
      </c>
      <c r="H229" s="44"/>
      <c r="I229" s="23"/>
      <c r="J229" s="24"/>
    </row>
    <row r="230" spans="1:10" s="25" customFormat="1" ht="24" customHeight="1" outlineLevel="7" x14ac:dyDescent="0.25">
      <c r="A230" s="42" t="s">
        <v>412</v>
      </c>
      <c r="B230" s="43" t="s">
        <v>34</v>
      </c>
      <c r="C230" s="43" t="s">
        <v>266</v>
      </c>
      <c r="D230" s="43" t="s">
        <v>414</v>
      </c>
      <c r="E230" s="43"/>
      <c r="F230" s="44">
        <f>F231</f>
        <v>100000</v>
      </c>
      <c r="G230" s="45">
        <f t="shared" si="3"/>
        <v>0</v>
      </c>
      <c r="H230" s="44">
        <f>H231</f>
        <v>100000</v>
      </c>
      <c r="I230" s="23"/>
      <c r="J230" s="24"/>
    </row>
    <row r="231" spans="1:10" s="25" customFormat="1" outlineLevel="7" x14ac:dyDescent="0.25">
      <c r="A231" s="42" t="s">
        <v>413</v>
      </c>
      <c r="B231" s="43" t="s">
        <v>34</v>
      </c>
      <c r="C231" s="43" t="s">
        <v>266</v>
      </c>
      <c r="D231" s="43" t="s">
        <v>415</v>
      </c>
      <c r="E231" s="43"/>
      <c r="F231" s="44">
        <f>F232</f>
        <v>100000</v>
      </c>
      <c r="G231" s="45">
        <f t="shared" si="3"/>
        <v>0</v>
      </c>
      <c r="H231" s="44">
        <f>H232</f>
        <v>100000</v>
      </c>
      <c r="I231" s="23"/>
      <c r="J231" s="24"/>
    </row>
    <row r="232" spans="1:10" s="25" customFormat="1" ht="30" outlineLevel="7" x14ac:dyDescent="0.25">
      <c r="A232" s="42" t="s">
        <v>9</v>
      </c>
      <c r="B232" s="43" t="s">
        <v>34</v>
      </c>
      <c r="C232" s="43" t="s">
        <v>266</v>
      </c>
      <c r="D232" s="43" t="s">
        <v>415</v>
      </c>
      <c r="E232" s="43" t="s">
        <v>10</v>
      </c>
      <c r="F232" s="44">
        <f>F233</f>
        <v>100000</v>
      </c>
      <c r="G232" s="45">
        <f t="shared" si="3"/>
        <v>0</v>
      </c>
      <c r="H232" s="44">
        <f>H233</f>
        <v>100000</v>
      </c>
      <c r="I232" s="23"/>
      <c r="J232" s="24"/>
    </row>
    <row r="233" spans="1:10" s="25" customFormat="1" ht="30" outlineLevel="7" x14ac:dyDescent="0.25">
      <c r="A233" s="42" t="s">
        <v>11</v>
      </c>
      <c r="B233" s="43" t="s">
        <v>34</v>
      </c>
      <c r="C233" s="43" t="s">
        <v>266</v>
      </c>
      <c r="D233" s="43" t="s">
        <v>415</v>
      </c>
      <c r="E233" s="43" t="s">
        <v>12</v>
      </c>
      <c r="F233" s="44">
        <v>100000</v>
      </c>
      <c r="G233" s="45">
        <f t="shared" si="3"/>
        <v>0</v>
      </c>
      <c r="H233" s="44">
        <v>100000</v>
      </c>
      <c r="I233" s="23"/>
      <c r="J233" s="24"/>
    </row>
    <row r="234" spans="1:10" s="25" customFormat="1" ht="45" hidden="1" outlineLevel="7" x14ac:dyDescent="0.25">
      <c r="A234" s="42" t="s">
        <v>358</v>
      </c>
      <c r="B234" s="43" t="s">
        <v>34</v>
      </c>
      <c r="C234" s="43" t="s">
        <v>266</v>
      </c>
      <c r="D234" s="43" t="s">
        <v>381</v>
      </c>
      <c r="E234" s="43"/>
      <c r="F234" s="44">
        <f>F235</f>
        <v>0</v>
      </c>
      <c r="G234" s="45">
        <f t="shared" si="3"/>
        <v>0</v>
      </c>
      <c r="H234" s="44">
        <f>H235</f>
        <v>0</v>
      </c>
      <c r="I234" s="23"/>
      <c r="J234" s="24"/>
    </row>
    <row r="235" spans="1:10" s="25" customFormat="1" ht="30" hidden="1" outlineLevel="7" x14ac:dyDescent="0.25">
      <c r="A235" s="42" t="s">
        <v>9</v>
      </c>
      <c r="B235" s="43" t="s">
        <v>34</v>
      </c>
      <c r="C235" s="43" t="s">
        <v>266</v>
      </c>
      <c r="D235" s="43" t="s">
        <v>382</v>
      </c>
      <c r="E235" s="43" t="s">
        <v>10</v>
      </c>
      <c r="F235" s="44">
        <f>F236</f>
        <v>0</v>
      </c>
      <c r="G235" s="45">
        <f t="shared" si="3"/>
        <v>0</v>
      </c>
      <c r="H235" s="44">
        <f>H236</f>
        <v>0</v>
      </c>
      <c r="I235" s="23"/>
      <c r="J235" s="24"/>
    </row>
    <row r="236" spans="1:10" s="25" customFormat="1" ht="30" hidden="1" outlineLevel="7" x14ac:dyDescent="0.25">
      <c r="A236" s="42" t="s">
        <v>11</v>
      </c>
      <c r="B236" s="43" t="s">
        <v>34</v>
      </c>
      <c r="C236" s="43" t="s">
        <v>266</v>
      </c>
      <c r="D236" s="43" t="s">
        <v>382</v>
      </c>
      <c r="E236" s="43" t="s">
        <v>12</v>
      </c>
      <c r="F236" s="44"/>
      <c r="G236" s="45">
        <f t="shared" si="3"/>
        <v>0</v>
      </c>
      <c r="H236" s="44"/>
      <c r="I236" s="23"/>
      <c r="J236" s="24"/>
    </row>
    <row r="237" spans="1:10" s="25" customFormat="1" ht="30" outlineLevel="5" collapsed="1" x14ac:dyDescent="0.25">
      <c r="A237" s="42" t="s">
        <v>141</v>
      </c>
      <c r="B237" s="43" t="s">
        <v>34</v>
      </c>
      <c r="C237" s="43" t="s">
        <v>266</v>
      </c>
      <c r="D237" s="43" t="s">
        <v>455</v>
      </c>
      <c r="E237" s="43"/>
      <c r="F237" s="44">
        <f>F238</f>
        <v>0</v>
      </c>
      <c r="G237" s="45">
        <f t="shared" si="3"/>
        <v>300000</v>
      </c>
      <c r="H237" s="44">
        <f>H238</f>
        <v>300000</v>
      </c>
      <c r="I237" s="23"/>
      <c r="J237" s="24"/>
    </row>
    <row r="238" spans="1:10" s="25" customFormat="1" outlineLevel="6" x14ac:dyDescent="0.25">
      <c r="A238" s="42" t="s">
        <v>142</v>
      </c>
      <c r="B238" s="43" t="s">
        <v>34</v>
      </c>
      <c r="C238" s="43" t="s">
        <v>266</v>
      </c>
      <c r="D238" s="43" t="s">
        <v>456</v>
      </c>
      <c r="E238" s="43"/>
      <c r="F238" s="44">
        <f>F239</f>
        <v>0</v>
      </c>
      <c r="G238" s="45">
        <f t="shared" si="3"/>
        <v>300000</v>
      </c>
      <c r="H238" s="44">
        <f>H239</f>
        <v>300000</v>
      </c>
      <c r="I238" s="23"/>
      <c r="J238" s="24"/>
    </row>
    <row r="239" spans="1:10" s="25" customFormat="1" ht="30" outlineLevel="7" x14ac:dyDescent="0.25">
      <c r="A239" s="42" t="s">
        <v>9</v>
      </c>
      <c r="B239" s="43" t="s">
        <v>34</v>
      </c>
      <c r="C239" s="43" t="s">
        <v>266</v>
      </c>
      <c r="D239" s="43" t="s">
        <v>456</v>
      </c>
      <c r="E239" s="43" t="s">
        <v>10</v>
      </c>
      <c r="F239" s="44">
        <f>F240</f>
        <v>0</v>
      </c>
      <c r="G239" s="45">
        <f t="shared" si="3"/>
        <v>300000</v>
      </c>
      <c r="H239" s="44">
        <f>H240</f>
        <v>300000</v>
      </c>
      <c r="I239" s="23"/>
      <c r="J239" s="24"/>
    </row>
    <row r="240" spans="1:10" s="25" customFormat="1" ht="30" outlineLevel="7" x14ac:dyDescent="0.25">
      <c r="A240" s="42" t="s">
        <v>11</v>
      </c>
      <c r="B240" s="43" t="s">
        <v>34</v>
      </c>
      <c r="C240" s="43" t="s">
        <v>266</v>
      </c>
      <c r="D240" s="43" t="s">
        <v>456</v>
      </c>
      <c r="E240" s="43" t="s">
        <v>12</v>
      </c>
      <c r="F240" s="44"/>
      <c r="G240" s="45">
        <f t="shared" si="3"/>
        <v>300000</v>
      </c>
      <c r="H240" s="44">
        <v>300000</v>
      </c>
      <c r="I240" s="23"/>
      <c r="J240" s="24"/>
    </row>
    <row r="241" spans="1:10" s="25" customFormat="1" ht="30" outlineLevel="5" x14ac:dyDescent="0.25">
      <c r="A241" s="42" t="s">
        <v>389</v>
      </c>
      <c r="B241" s="43" t="s">
        <v>34</v>
      </c>
      <c r="C241" s="43" t="s">
        <v>266</v>
      </c>
      <c r="D241" s="43" t="s">
        <v>383</v>
      </c>
      <c r="E241" s="43"/>
      <c r="F241" s="44">
        <f>F242</f>
        <v>5000000</v>
      </c>
      <c r="G241" s="45">
        <f t="shared" ref="G241" si="7">H241-F241</f>
        <v>0</v>
      </c>
      <c r="H241" s="44">
        <f>H242</f>
        <v>5000000</v>
      </c>
      <c r="I241" s="23"/>
      <c r="J241" s="24"/>
    </row>
    <row r="242" spans="1:10" s="25" customFormat="1" ht="30" outlineLevel="6" x14ac:dyDescent="0.25">
      <c r="A242" s="42" t="s">
        <v>390</v>
      </c>
      <c r="B242" s="43" t="s">
        <v>34</v>
      </c>
      <c r="C242" s="43" t="s">
        <v>266</v>
      </c>
      <c r="D242" s="43" t="s">
        <v>384</v>
      </c>
      <c r="E242" s="43"/>
      <c r="F242" s="44">
        <f>F243</f>
        <v>5000000</v>
      </c>
      <c r="G242" s="45">
        <f t="shared" ref="G242:G333" si="8">H242-F242</f>
        <v>0</v>
      </c>
      <c r="H242" s="44">
        <f>H243</f>
        <v>5000000</v>
      </c>
      <c r="I242" s="23"/>
      <c r="J242" s="24"/>
    </row>
    <row r="243" spans="1:10" s="25" customFormat="1" ht="30" outlineLevel="7" x14ac:dyDescent="0.25">
      <c r="A243" s="30" t="s">
        <v>228</v>
      </c>
      <c r="B243" s="43" t="s">
        <v>34</v>
      </c>
      <c r="C243" s="43" t="s">
        <v>266</v>
      </c>
      <c r="D243" s="43" t="s">
        <v>384</v>
      </c>
      <c r="E243" s="43" t="s">
        <v>229</v>
      </c>
      <c r="F243" s="44">
        <f>F244</f>
        <v>5000000</v>
      </c>
      <c r="G243" s="45">
        <f t="shared" si="8"/>
        <v>0</v>
      </c>
      <c r="H243" s="44">
        <f>H244</f>
        <v>5000000</v>
      </c>
      <c r="I243" s="23"/>
      <c r="J243" s="24"/>
    </row>
    <row r="244" spans="1:10" s="25" customFormat="1" outlineLevel="7" x14ac:dyDescent="0.25">
      <c r="A244" s="30" t="s">
        <v>402</v>
      </c>
      <c r="B244" s="43" t="s">
        <v>34</v>
      </c>
      <c r="C244" s="43" t="s">
        <v>266</v>
      </c>
      <c r="D244" s="43" t="s">
        <v>384</v>
      </c>
      <c r="E244" s="43" t="s">
        <v>401</v>
      </c>
      <c r="F244" s="44">
        <v>5000000</v>
      </c>
      <c r="G244" s="45">
        <f t="shared" si="8"/>
        <v>0</v>
      </c>
      <c r="H244" s="44">
        <v>5000000</v>
      </c>
      <c r="I244" s="23"/>
      <c r="J244" s="24"/>
    </row>
    <row r="245" spans="1:10" s="25" customFormat="1" ht="60" hidden="1" outlineLevel="7" x14ac:dyDescent="0.25">
      <c r="A245" s="42" t="s">
        <v>391</v>
      </c>
      <c r="B245" s="43" t="s">
        <v>34</v>
      </c>
      <c r="C245" s="43" t="s">
        <v>266</v>
      </c>
      <c r="D245" s="43" t="s">
        <v>385</v>
      </c>
      <c r="E245" s="43"/>
      <c r="F245" s="44">
        <f>F246</f>
        <v>0</v>
      </c>
      <c r="G245" s="45"/>
      <c r="H245" s="44">
        <f>H246</f>
        <v>0</v>
      </c>
      <c r="I245" s="23"/>
      <c r="J245" s="24"/>
    </row>
    <row r="246" spans="1:10" s="25" customFormat="1" ht="45" hidden="1" outlineLevel="7" x14ac:dyDescent="0.25">
      <c r="A246" s="42" t="s">
        <v>392</v>
      </c>
      <c r="B246" s="43" t="s">
        <v>34</v>
      </c>
      <c r="C246" s="43" t="s">
        <v>266</v>
      </c>
      <c r="D246" s="43" t="s">
        <v>386</v>
      </c>
      <c r="E246" s="43"/>
      <c r="F246" s="44">
        <f>F247</f>
        <v>0</v>
      </c>
      <c r="G246" s="45"/>
      <c r="H246" s="44">
        <f>H247</f>
        <v>0</v>
      </c>
      <c r="I246" s="23"/>
      <c r="J246" s="24"/>
    </row>
    <row r="247" spans="1:10" s="25" customFormat="1" ht="30" hidden="1" outlineLevel="7" x14ac:dyDescent="0.25">
      <c r="A247" s="42" t="s">
        <v>9</v>
      </c>
      <c r="B247" s="43" t="s">
        <v>34</v>
      </c>
      <c r="C247" s="43" t="s">
        <v>266</v>
      </c>
      <c r="D247" s="43" t="s">
        <v>386</v>
      </c>
      <c r="E247" s="43" t="s">
        <v>10</v>
      </c>
      <c r="F247" s="44">
        <f>F248</f>
        <v>0</v>
      </c>
      <c r="G247" s="45"/>
      <c r="H247" s="44">
        <f>H248</f>
        <v>0</v>
      </c>
      <c r="I247" s="23"/>
      <c r="J247" s="24"/>
    </row>
    <row r="248" spans="1:10" s="25" customFormat="1" ht="30" hidden="1" outlineLevel="7" x14ac:dyDescent="0.25">
      <c r="A248" s="42" t="s">
        <v>11</v>
      </c>
      <c r="B248" s="43" t="s">
        <v>34</v>
      </c>
      <c r="C248" s="43" t="s">
        <v>266</v>
      </c>
      <c r="D248" s="43" t="s">
        <v>386</v>
      </c>
      <c r="E248" s="43" t="s">
        <v>12</v>
      </c>
      <c r="F248" s="44"/>
      <c r="G248" s="45"/>
      <c r="H248" s="44"/>
      <c r="I248" s="23"/>
      <c r="J248" s="24"/>
    </row>
    <row r="249" spans="1:10" s="25" customFormat="1" outlineLevel="1" collapsed="1" x14ac:dyDescent="0.25">
      <c r="A249" s="26" t="s">
        <v>18</v>
      </c>
      <c r="B249" s="27" t="s">
        <v>34</v>
      </c>
      <c r="C249" s="27" t="s">
        <v>255</v>
      </c>
      <c r="D249" s="27"/>
      <c r="E249" s="27"/>
      <c r="F249" s="28">
        <f>F250+F280+F360+F426</f>
        <v>547164238.67000008</v>
      </c>
      <c r="G249" s="29">
        <f t="shared" si="8"/>
        <v>75489351.559999943</v>
      </c>
      <c r="H249" s="28">
        <f>H250+H280+H360+H426</f>
        <v>622653590.23000002</v>
      </c>
      <c r="I249" s="23"/>
      <c r="J249" s="24"/>
    </row>
    <row r="250" spans="1:10" s="25" customFormat="1" outlineLevel="2" x14ac:dyDescent="0.25">
      <c r="A250" s="26" t="s">
        <v>143</v>
      </c>
      <c r="B250" s="27" t="s">
        <v>34</v>
      </c>
      <c r="C250" s="27" t="s">
        <v>267</v>
      </c>
      <c r="D250" s="27"/>
      <c r="E250" s="27"/>
      <c r="F250" s="28">
        <f>F251+F269</f>
        <v>81299393</v>
      </c>
      <c r="G250" s="29">
        <f t="shared" si="8"/>
        <v>10759740.900000006</v>
      </c>
      <c r="H250" s="28">
        <f>H251+H269</f>
        <v>92059133.900000006</v>
      </c>
      <c r="I250" s="23"/>
      <c r="J250" s="24"/>
    </row>
    <row r="251" spans="1:10" s="25" customFormat="1" ht="30" outlineLevel="3" x14ac:dyDescent="0.25">
      <c r="A251" s="30" t="s">
        <v>144</v>
      </c>
      <c r="B251" s="20" t="s">
        <v>34</v>
      </c>
      <c r="C251" s="20" t="s">
        <v>267</v>
      </c>
      <c r="D251" s="20" t="s">
        <v>145</v>
      </c>
      <c r="E251" s="20"/>
      <c r="F251" s="31">
        <f>F252</f>
        <v>4900000</v>
      </c>
      <c r="G251" s="22">
        <f t="shared" si="8"/>
        <v>-3000000</v>
      </c>
      <c r="H251" s="31">
        <f>H252</f>
        <v>1900000</v>
      </c>
      <c r="I251" s="23"/>
      <c r="J251" s="24"/>
    </row>
    <row r="252" spans="1:10" s="25" customFormat="1" ht="45" outlineLevel="4" x14ac:dyDescent="0.25">
      <c r="A252" s="30" t="s">
        <v>146</v>
      </c>
      <c r="B252" s="20" t="s">
        <v>34</v>
      </c>
      <c r="C252" s="20" t="s">
        <v>267</v>
      </c>
      <c r="D252" s="20" t="s">
        <v>147</v>
      </c>
      <c r="E252" s="20"/>
      <c r="F252" s="31">
        <f>F253+F263</f>
        <v>4900000</v>
      </c>
      <c r="G252" s="22">
        <f t="shared" si="8"/>
        <v>-3000000</v>
      </c>
      <c r="H252" s="31">
        <f>H253+H263</f>
        <v>1900000</v>
      </c>
      <c r="I252" s="23"/>
      <c r="J252" s="24"/>
    </row>
    <row r="253" spans="1:10" s="25" customFormat="1" ht="60" hidden="1" outlineLevel="5" x14ac:dyDescent="0.25">
      <c r="A253" s="30" t="s">
        <v>251</v>
      </c>
      <c r="B253" s="20" t="s">
        <v>34</v>
      </c>
      <c r="C253" s="20" t="s">
        <v>267</v>
      </c>
      <c r="D253" s="20" t="s">
        <v>148</v>
      </c>
      <c r="E253" s="20"/>
      <c r="F253" s="31">
        <f>F254+F257+F260</f>
        <v>3000000</v>
      </c>
      <c r="G253" s="22">
        <f t="shared" si="8"/>
        <v>-3000000</v>
      </c>
      <c r="H253" s="31">
        <f>H254+H257+H260</f>
        <v>0</v>
      </c>
      <c r="I253" s="23"/>
      <c r="J253" s="24"/>
    </row>
    <row r="254" spans="1:10" s="25" customFormat="1" ht="45" hidden="1" outlineLevel="6" x14ac:dyDescent="0.25">
      <c r="A254" s="30" t="s">
        <v>296</v>
      </c>
      <c r="B254" s="20" t="s">
        <v>34</v>
      </c>
      <c r="C254" s="20" t="s">
        <v>267</v>
      </c>
      <c r="D254" s="20" t="s">
        <v>149</v>
      </c>
      <c r="E254" s="20"/>
      <c r="F254" s="31">
        <f>F255</f>
        <v>0</v>
      </c>
      <c r="G254" s="22">
        <f t="shared" si="8"/>
        <v>0</v>
      </c>
      <c r="H254" s="31">
        <f>H255</f>
        <v>0</v>
      </c>
      <c r="I254" s="23"/>
      <c r="J254" s="24"/>
    </row>
    <row r="255" spans="1:10" s="25" customFormat="1" ht="30" hidden="1" outlineLevel="7" x14ac:dyDescent="0.25">
      <c r="A255" s="30" t="s">
        <v>9</v>
      </c>
      <c r="B255" s="20" t="s">
        <v>34</v>
      </c>
      <c r="C255" s="20" t="s">
        <v>267</v>
      </c>
      <c r="D255" s="20" t="s">
        <v>149</v>
      </c>
      <c r="E255" s="20" t="s">
        <v>10</v>
      </c>
      <c r="F255" s="31">
        <f>F256</f>
        <v>0</v>
      </c>
      <c r="G255" s="22">
        <f t="shared" si="8"/>
        <v>0</v>
      </c>
      <c r="H255" s="31">
        <f>H256</f>
        <v>0</v>
      </c>
      <c r="I255" s="23"/>
      <c r="J255" s="24"/>
    </row>
    <row r="256" spans="1:10" s="25" customFormat="1" ht="30" hidden="1" outlineLevel="7" x14ac:dyDescent="0.25">
      <c r="A256" s="30" t="s">
        <v>11</v>
      </c>
      <c r="B256" s="20" t="s">
        <v>34</v>
      </c>
      <c r="C256" s="20" t="s">
        <v>267</v>
      </c>
      <c r="D256" s="20" t="s">
        <v>149</v>
      </c>
      <c r="E256" s="20" t="s">
        <v>12</v>
      </c>
      <c r="F256" s="31"/>
      <c r="G256" s="22">
        <f t="shared" si="8"/>
        <v>0</v>
      </c>
      <c r="H256" s="31"/>
      <c r="I256" s="23"/>
      <c r="J256" s="24"/>
    </row>
    <row r="257" spans="1:10" s="25" customFormat="1" ht="30" hidden="1" outlineLevel="6" collapsed="1" x14ac:dyDescent="0.25">
      <c r="A257" s="30" t="s">
        <v>150</v>
      </c>
      <c r="B257" s="20" t="s">
        <v>34</v>
      </c>
      <c r="C257" s="20" t="s">
        <v>267</v>
      </c>
      <c r="D257" s="20" t="s">
        <v>151</v>
      </c>
      <c r="E257" s="20"/>
      <c r="F257" s="31">
        <f>F258</f>
        <v>3000000</v>
      </c>
      <c r="G257" s="22">
        <f t="shared" si="8"/>
        <v>-3000000</v>
      </c>
      <c r="H257" s="31">
        <f>H258</f>
        <v>0</v>
      </c>
      <c r="I257" s="23"/>
      <c r="J257" s="24"/>
    </row>
    <row r="258" spans="1:10" s="25" customFormat="1" ht="30" hidden="1" outlineLevel="7" x14ac:dyDescent="0.25">
      <c r="A258" s="30" t="s">
        <v>9</v>
      </c>
      <c r="B258" s="20" t="s">
        <v>34</v>
      </c>
      <c r="C258" s="20" t="s">
        <v>267</v>
      </c>
      <c r="D258" s="20" t="s">
        <v>151</v>
      </c>
      <c r="E258" s="20" t="s">
        <v>10</v>
      </c>
      <c r="F258" s="31">
        <f>F259</f>
        <v>3000000</v>
      </c>
      <c r="G258" s="22">
        <f t="shared" si="8"/>
        <v>-3000000</v>
      </c>
      <c r="H258" s="31">
        <f>H259</f>
        <v>0</v>
      </c>
      <c r="I258" s="23"/>
      <c r="J258" s="24"/>
    </row>
    <row r="259" spans="1:10" s="25" customFormat="1" ht="30" hidden="1" outlineLevel="7" x14ac:dyDescent="0.25">
      <c r="A259" s="30" t="s">
        <v>11</v>
      </c>
      <c r="B259" s="20" t="s">
        <v>34</v>
      </c>
      <c r="C259" s="20" t="s">
        <v>267</v>
      </c>
      <c r="D259" s="20" t="s">
        <v>151</v>
      </c>
      <c r="E259" s="20" t="s">
        <v>12</v>
      </c>
      <c r="F259" s="31">
        <v>3000000</v>
      </c>
      <c r="G259" s="22">
        <f t="shared" si="8"/>
        <v>-3000000</v>
      </c>
      <c r="H259" s="31">
        <v>0</v>
      </c>
      <c r="I259" s="23"/>
      <c r="J259" s="24"/>
    </row>
    <row r="260" spans="1:10" s="25" customFormat="1" ht="30" hidden="1" outlineLevel="6" x14ac:dyDescent="0.25">
      <c r="A260" s="36" t="s">
        <v>152</v>
      </c>
      <c r="B260" s="37" t="s">
        <v>34</v>
      </c>
      <c r="C260" s="37" t="s">
        <v>267</v>
      </c>
      <c r="D260" s="37" t="s">
        <v>153</v>
      </c>
      <c r="E260" s="37"/>
      <c r="F260" s="46">
        <f>F261</f>
        <v>0</v>
      </c>
      <c r="G260" s="47">
        <f t="shared" si="8"/>
        <v>0</v>
      </c>
      <c r="H260" s="46">
        <f>H261</f>
        <v>0</v>
      </c>
      <c r="I260" s="23"/>
      <c r="J260" s="24"/>
    </row>
    <row r="261" spans="1:10" s="25" customFormat="1" hidden="1" outlineLevel="7" x14ac:dyDescent="0.25">
      <c r="A261" s="36" t="s">
        <v>13</v>
      </c>
      <c r="B261" s="37" t="s">
        <v>34</v>
      </c>
      <c r="C261" s="37" t="s">
        <v>267</v>
      </c>
      <c r="D261" s="37" t="s">
        <v>153</v>
      </c>
      <c r="E261" s="37" t="s">
        <v>14</v>
      </c>
      <c r="F261" s="46">
        <f>F262</f>
        <v>0</v>
      </c>
      <c r="G261" s="47">
        <f t="shared" si="8"/>
        <v>0</v>
      </c>
      <c r="H261" s="46">
        <f>H262</f>
        <v>0</v>
      </c>
      <c r="I261" s="23"/>
      <c r="J261" s="24"/>
    </row>
    <row r="262" spans="1:10" s="25" customFormat="1" hidden="1" outlineLevel="7" x14ac:dyDescent="0.25">
      <c r="A262" s="36" t="s">
        <v>15</v>
      </c>
      <c r="B262" s="37" t="s">
        <v>34</v>
      </c>
      <c r="C262" s="37" t="s">
        <v>267</v>
      </c>
      <c r="D262" s="37" t="s">
        <v>153</v>
      </c>
      <c r="E262" s="37" t="s">
        <v>16</v>
      </c>
      <c r="F262" s="46">
        <v>0</v>
      </c>
      <c r="G262" s="47">
        <f t="shared" si="8"/>
        <v>0</v>
      </c>
      <c r="H262" s="46">
        <v>0</v>
      </c>
      <c r="I262" s="23"/>
      <c r="J262" s="24"/>
    </row>
    <row r="263" spans="1:10" s="25" customFormat="1" ht="30" outlineLevel="5" collapsed="1" x14ac:dyDescent="0.25">
      <c r="A263" s="30" t="s">
        <v>154</v>
      </c>
      <c r="B263" s="20" t="s">
        <v>34</v>
      </c>
      <c r="C263" s="20" t="s">
        <v>267</v>
      </c>
      <c r="D263" s="20" t="s">
        <v>155</v>
      </c>
      <c r="E263" s="20"/>
      <c r="F263" s="31">
        <f>F264</f>
        <v>1900000</v>
      </c>
      <c r="G263" s="22">
        <f t="shared" si="8"/>
        <v>0</v>
      </c>
      <c r="H263" s="31">
        <f>H264</f>
        <v>1900000</v>
      </c>
      <c r="I263" s="23"/>
      <c r="J263" s="24"/>
    </row>
    <row r="264" spans="1:10" s="25" customFormat="1" ht="30" outlineLevel="6" x14ac:dyDescent="0.25">
      <c r="A264" s="30" t="s">
        <v>156</v>
      </c>
      <c r="B264" s="20" t="s">
        <v>34</v>
      </c>
      <c r="C264" s="20" t="s">
        <v>267</v>
      </c>
      <c r="D264" s="20" t="s">
        <v>157</v>
      </c>
      <c r="E264" s="20"/>
      <c r="F264" s="31">
        <f>F265+F267</f>
        <v>1900000</v>
      </c>
      <c r="G264" s="22">
        <f t="shared" si="8"/>
        <v>0</v>
      </c>
      <c r="H264" s="31">
        <f>H265+H267</f>
        <v>1900000</v>
      </c>
      <c r="I264" s="23"/>
      <c r="J264" s="24"/>
    </row>
    <row r="265" spans="1:10" s="25" customFormat="1" ht="30" outlineLevel="7" x14ac:dyDescent="0.25">
      <c r="A265" s="30" t="s">
        <v>9</v>
      </c>
      <c r="B265" s="20" t="s">
        <v>34</v>
      </c>
      <c r="C265" s="20" t="s">
        <v>267</v>
      </c>
      <c r="D265" s="20" t="s">
        <v>157</v>
      </c>
      <c r="E265" s="20" t="s">
        <v>10</v>
      </c>
      <c r="F265" s="31">
        <f>F266</f>
        <v>1900000</v>
      </c>
      <c r="G265" s="22">
        <f t="shared" si="8"/>
        <v>-819.72999999998137</v>
      </c>
      <c r="H265" s="31">
        <f>H266</f>
        <v>1899180.27</v>
      </c>
      <c r="I265" s="23"/>
      <c r="J265" s="24"/>
    </row>
    <row r="266" spans="1:10" s="25" customFormat="1" ht="30" outlineLevel="7" x14ac:dyDescent="0.25">
      <c r="A266" s="30" t="s">
        <v>11</v>
      </c>
      <c r="B266" s="20" t="s">
        <v>34</v>
      </c>
      <c r="C266" s="20" t="s">
        <v>267</v>
      </c>
      <c r="D266" s="20" t="s">
        <v>157</v>
      </c>
      <c r="E266" s="20" t="s">
        <v>12</v>
      </c>
      <c r="F266" s="31">
        <v>1900000</v>
      </c>
      <c r="G266" s="22">
        <f t="shared" si="8"/>
        <v>-819.72999999998137</v>
      </c>
      <c r="H266" s="31">
        <v>1899180.27</v>
      </c>
      <c r="I266" s="23"/>
      <c r="J266" s="24"/>
    </row>
    <row r="267" spans="1:10" s="25" customFormat="1" outlineLevel="7" x14ac:dyDescent="0.25">
      <c r="A267" s="30" t="s">
        <v>13</v>
      </c>
      <c r="B267" s="20" t="s">
        <v>34</v>
      </c>
      <c r="C267" s="20" t="s">
        <v>267</v>
      </c>
      <c r="D267" s="20" t="s">
        <v>157</v>
      </c>
      <c r="E267" s="20" t="s">
        <v>14</v>
      </c>
      <c r="F267" s="31">
        <f>F268</f>
        <v>0</v>
      </c>
      <c r="G267" s="22">
        <f t="shared" si="8"/>
        <v>819.73</v>
      </c>
      <c r="H267" s="31">
        <f>H268</f>
        <v>819.73</v>
      </c>
      <c r="I267" s="23"/>
      <c r="J267" s="24"/>
    </row>
    <row r="268" spans="1:10" s="25" customFormat="1" outlineLevel="7" x14ac:dyDescent="0.25">
      <c r="A268" s="30" t="s">
        <v>15</v>
      </c>
      <c r="B268" s="20" t="s">
        <v>34</v>
      </c>
      <c r="C268" s="20" t="s">
        <v>267</v>
      </c>
      <c r="D268" s="20" t="s">
        <v>157</v>
      </c>
      <c r="E268" s="20" t="s">
        <v>16</v>
      </c>
      <c r="F268" s="31">
        <v>0</v>
      </c>
      <c r="G268" s="22">
        <f t="shared" si="8"/>
        <v>819.73</v>
      </c>
      <c r="H268" s="31">
        <v>819.73</v>
      </c>
      <c r="I268" s="23"/>
      <c r="J268" s="24"/>
    </row>
    <row r="269" spans="1:10" s="25" customFormat="1" ht="31.5" customHeight="1" outlineLevel="7" x14ac:dyDescent="0.25">
      <c r="A269" s="30" t="s">
        <v>424</v>
      </c>
      <c r="B269" s="20" t="s">
        <v>34</v>
      </c>
      <c r="C269" s="20" t="s">
        <v>267</v>
      </c>
      <c r="D269" s="20" t="s">
        <v>420</v>
      </c>
      <c r="E269" s="20"/>
      <c r="F269" s="31">
        <f>F270</f>
        <v>76399393</v>
      </c>
      <c r="G269" s="22">
        <f t="shared" si="8"/>
        <v>13759740.900000006</v>
      </c>
      <c r="H269" s="31">
        <f>H270</f>
        <v>90159133.900000006</v>
      </c>
      <c r="I269" s="23"/>
      <c r="J269" s="24"/>
    </row>
    <row r="270" spans="1:10" s="25" customFormat="1" ht="48" customHeight="1" outlineLevel="7" x14ac:dyDescent="0.25">
      <c r="A270" s="30" t="s">
        <v>443</v>
      </c>
      <c r="B270" s="20" t="s">
        <v>34</v>
      </c>
      <c r="C270" s="20" t="s">
        <v>267</v>
      </c>
      <c r="D270" s="20" t="s">
        <v>421</v>
      </c>
      <c r="E270" s="20"/>
      <c r="F270" s="31">
        <f>F271</f>
        <v>76399393</v>
      </c>
      <c r="G270" s="22">
        <f t="shared" si="8"/>
        <v>13759740.900000006</v>
      </c>
      <c r="H270" s="31">
        <f>H271</f>
        <v>90159133.900000006</v>
      </c>
      <c r="I270" s="23"/>
      <c r="J270" s="24"/>
    </row>
    <row r="271" spans="1:10" s="25" customFormat="1" ht="31.5" customHeight="1" outlineLevel="7" x14ac:dyDescent="0.25">
      <c r="A271" s="30" t="s">
        <v>425</v>
      </c>
      <c r="B271" s="20" t="s">
        <v>34</v>
      </c>
      <c r="C271" s="20" t="s">
        <v>267</v>
      </c>
      <c r="D271" s="20" t="s">
        <v>422</v>
      </c>
      <c r="E271" s="20"/>
      <c r="F271" s="31">
        <f>F272+F277</f>
        <v>76399393</v>
      </c>
      <c r="G271" s="22">
        <f t="shared" si="8"/>
        <v>13759740.900000006</v>
      </c>
      <c r="H271" s="31">
        <f>H272+H277</f>
        <v>90159133.900000006</v>
      </c>
      <c r="I271" s="23"/>
      <c r="J271" s="24"/>
    </row>
    <row r="272" spans="1:10" s="25" customFormat="1" ht="24.75" customHeight="1" outlineLevel="7" x14ac:dyDescent="0.25">
      <c r="A272" s="30" t="s">
        <v>445</v>
      </c>
      <c r="B272" s="20" t="s">
        <v>34</v>
      </c>
      <c r="C272" s="20" t="s">
        <v>267</v>
      </c>
      <c r="D272" s="20" t="s">
        <v>444</v>
      </c>
      <c r="E272" s="20"/>
      <c r="F272" s="31">
        <v>0</v>
      </c>
      <c r="G272" s="22">
        <f t="shared" si="8"/>
        <v>27280688.900000002</v>
      </c>
      <c r="H272" s="31">
        <f>H273+H275</f>
        <v>27280688.900000002</v>
      </c>
      <c r="I272" s="23"/>
      <c r="J272" s="24"/>
    </row>
    <row r="273" spans="1:10" s="25" customFormat="1" ht="31.5" customHeight="1" outlineLevel="7" x14ac:dyDescent="0.25">
      <c r="A273" s="30" t="s">
        <v>158</v>
      </c>
      <c r="B273" s="20" t="s">
        <v>34</v>
      </c>
      <c r="C273" s="20" t="s">
        <v>267</v>
      </c>
      <c r="D273" s="20" t="s">
        <v>444</v>
      </c>
      <c r="E273" s="20" t="s">
        <v>159</v>
      </c>
      <c r="F273" s="31">
        <v>0</v>
      </c>
      <c r="G273" s="22">
        <f t="shared" si="8"/>
        <v>27280688.800000001</v>
      </c>
      <c r="H273" s="31">
        <f>H274</f>
        <v>27280688.800000001</v>
      </c>
      <c r="I273" s="23"/>
      <c r="J273" s="24"/>
    </row>
    <row r="274" spans="1:10" s="25" customFormat="1" ht="49.5" customHeight="1" outlineLevel="7" x14ac:dyDescent="0.25">
      <c r="A274" s="30" t="s">
        <v>447</v>
      </c>
      <c r="B274" s="20" t="s">
        <v>34</v>
      </c>
      <c r="C274" s="20" t="s">
        <v>267</v>
      </c>
      <c r="D274" s="20" t="s">
        <v>444</v>
      </c>
      <c r="E274" s="20" t="s">
        <v>446</v>
      </c>
      <c r="F274" s="31">
        <v>0</v>
      </c>
      <c r="G274" s="22">
        <f t="shared" si="8"/>
        <v>27280688.800000001</v>
      </c>
      <c r="H274" s="31">
        <v>27280688.800000001</v>
      </c>
      <c r="I274" s="23"/>
      <c r="J274" s="24"/>
    </row>
    <row r="275" spans="1:10" s="25" customFormat="1" ht="31.5" customHeight="1" outlineLevel="7" x14ac:dyDescent="0.25">
      <c r="A275" s="30" t="s">
        <v>9</v>
      </c>
      <c r="B275" s="20" t="s">
        <v>34</v>
      </c>
      <c r="C275" s="20" t="s">
        <v>267</v>
      </c>
      <c r="D275" s="20" t="s">
        <v>444</v>
      </c>
      <c r="E275" s="20" t="s">
        <v>10</v>
      </c>
      <c r="F275" s="31">
        <v>0</v>
      </c>
      <c r="G275" s="22">
        <f t="shared" si="8"/>
        <v>0.1</v>
      </c>
      <c r="H275" s="31">
        <f>H276</f>
        <v>0.1</v>
      </c>
      <c r="I275" s="23"/>
      <c r="J275" s="24"/>
    </row>
    <row r="276" spans="1:10" s="25" customFormat="1" ht="28.5" customHeight="1" outlineLevel="7" x14ac:dyDescent="0.25">
      <c r="A276" s="30" t="s">
        <v>11</v>
      </c>
      <c r="B276" s="20" t="s">
        <v>34</v>
      </c>
      <c r="C276" s="20" t="s">
        <v>267</v>
      </c>
      <c r="D276" s="20" t="s">
        <v>444</v>
      </c>
      <c r="E276" s="20" t="s">
        <v>12</v>
      </c>
      <c r="F276" s="31">
        <v>0</v>
      </c>
      <c r="G276" s="22">
        <f t="shared" si="8"/>
        <v>0.1</v>
      </c>
      <c r="H276" s="31">
        <v>0.1</v>
      </c>
      <c r="I276" s="23"/>
      <c r="J276" s="24"/>
    </row>
    <row r="277" spans="1:10" s="25" customFormat="1" ht="30" outlineLevel="7" x14ac:dyDescent="0.25">
      <c r="A277" s="30" t="s">
        <v>426</v>
      </c>
      <c r="B277" s="20" t="s">
        <v>34</v>
      </c>
      <c r="C277" s="20" t="s">
        <v>267</v>
      </c>
      <c r="D277" s="54" t="s">
        <v>423</v>
      </c>
      <c r="E277" s="20"/>
      <c r="F277" s="31">
        <f>F278</f>
        <v>76399393</v>
      </c>
      <c r="G277" s="22">
        <f t="shared" si="8"/>
        <v>-13520948</v>
      </c>
      <c r="H277" s="31">
        <f>H278</f>
        <v>62878445</v>
      </c>
      <c r="I277" s="23"/>
      <c r="J277" s="24"/>
    </row>
    <row r="278" spans="1:10" s="25" customFormat="1" ht="30" outlineLevel="7" x14ac:dyDescent="0.25">
      <c r="A278" s="30" t="s">
        <v>158</v>
      </c>
      <c r="B278" s="20" t="s">
        <v>34</v>
      </c>
      <c r="C278" s="20" t="s">
        <v>267</v>
      </c>
      <c r="D278" s="54" t="s">
        <v>423</v>
      </c>
      <c r="E278" s="20" t="s">
        <v>159</v>
      </c>
      <c r="F278" s="31">
        <f>F279</f>
        <v>76399393</v>
      </c>
      <c r="G278" s="22">
        <f t="shared" si="8"/>
        <v>-13520948</v>
      </c>
      <c r="H278" s="31">
        <f>H279</f>
        <v>62878445</v>
      </c>
      <c r="I278" s="23"/>
      <c r="J278" s="24"/>
    </row>
    <row r="279" spans="1:10" s="25" customFormat="1" ht="60" outlineLevel="7" x14ac:dyDescent="0.25">
      <c r="A279" s="30" t="s">
        <v>447</v>
      </c>
      <c r="B279" s="20" t="s">
        <v>34</v>
      </c>
      <c r="C279" s="20" t="s">
        <v>267</v>
      </c>
      <c r="D279" s="54" t="s">
        <v>423</v>
      </c>
      <c r="E279" s="20" t="s">
        <v>446</v>
      </c>
      <c r="F279" s="31">
        <v>76399393</v>
      </c>
      <c r="G279" s="22">
        <f t="shared" si="8"/>
        <v>-13520948</v>
      </c>
      <c r="H279" s="31">
        <v>62878445</v>
      </c>
      <c r="I279" s="23"/>
      <c r="J279" s="24"/>
    </row>
    <row r="280" spans="1:10" s="25" customFormat="1" outlineLevel="2" x14ac:dyDescent="0.25">
      <c r="A280" s="26" t="s">
        <v>160</v>
      </c>
      <c r="B280" s="27" t="s">
        <v>34</v>
      </c>
      <c r="C280" s="27" t="s">
        <v>268</v>
      </c>
      <c r="D280" s="27"/>
      <c r="E280" s="27"/>
      <c r="F280" s="28">
        <f>F281+F316+F349</f>
        <v>210431259</v>
      </c>
      <c r="G280" s="22">
        <f t="shared" si="8"/>
        <v>9437308.3999999762</v>
      </c>
      <c r="H280" s="28">
        <f>H281+H316+H349</f>
        <v>219868567.39999998</v>
      </c>
      <c r="I280" s="23"/>
      <c r="J280" s="24"/>
    </row>
    <row r="281" spans="1:10" s="25" customFormat="1" ht="45" outlineLevel="3" x14ac:dyDescent="0.25">
      <c r="A281" s="30" t="s">
        <v>161</v>
      </c>
      <c r="B281" s="20" t="s">
        <v>34</v>
      </c>
      <c r="C281" s="20" t="s">
        <v>268</v>
      </c>
      <c r="D281" s="20" t="s">
        <v>162</v>
      </c>
      <c r="E281" s="20"/>
      <c r="F281" s="31">
        <f>F299+F282</f>
        <v>30569100</v>
      </c>
      <c r="G281" s="22">
        <f t="shared" si="8"/>
        <v>-9417000</v>
      </c>
      <c r="H281" s="31">
        <f>H299+H282</f>
        <v>21152100</v>
      </c>
      <c r="I281" s="23"/>
      <c r="J281" s="24"/>
    </row>
    <row r="282" spans="1:10" s="25" customFormat="1" ht="18" customHeight="1" outlineLevel="3" x14ac:dyDescent="0.25">
      <c r="A282" s="30" t="s">
        <v>290</v>
      </c>
      <c r="B282" s="20" t="s">
        <v>34</v>
      </c>
      <c r="C282" s="20" t="s">
        <v>268</v>
      </c>
      <c r="D282" s="20" t="s">
        <v>291</v>
      </c>
      <c r="E282" s="20"/>
      <c r="F282" s="31">
        <f>F283+F293</f>
        <v>30369100</v>
      </c>
      <c r="G282" s="22">
        <f t="shared" si="8"/>
        <v>-9467000</v>
      </c>
      <c r="H282" s="31">
        <f>H283+H293</f>
        <v>20902100</v>
      </c>
      <c r="I282" s="23"/>
      <c r="J282" s="24"/>
    </row>
    <row r="283" spans="1:10" s="25" customFormat="1" ht="45" outlineLevel="3" x14ac:dyDescent="0.25">
      <c r="A283" s="30" t="s">
        <v>289</v>
      </c>
      <c r="B283" s="20" t="s">
        <v>34</v>
      </c>
      <c r="C283" s="20" t="s">
        <v>268</v>
      </c>
      <c r="D283" s="20" t="s">
        <v>292</v>
      </c>
      <c r="E283" s="20"/>
      <c r="F283" s="31">
        <f>F287+F284+F290</f>
        <v>20000000</v>
      </c>
      <c r="G283" s="22">
        <f t="shared" si="8"/>
        <v>533000</v>
      </c>
      <c r="H283" s="31">
        <f>H287+H284+H290</f>
        <v>20533000</v>
      </c>
      <c r="I283" s="23"/>
      <c r="J283" s="24"/>
    </row>
    <row r="284" spans="1:10" s="25" customFormat="1" ht="17.25" customHeight="1" outlineLevel="3" x14ac:dyDescent="0.25">
      <c r="A284" s="30" t="s">
        <v>294</v>
      </c>
      <c r="B284" s="20" t="s">
        <v>34</v>
      </c>
      <c r="C284" s="20" t="s">
        <v>268</v>
      </c>
      <c r="D284" s="20" t="s">
        <v>295</v>
      </c>
      <c r="E284" s="20"/>
      <c r="F284" s="31">
        <f>F285</f>
        <v>0</v>
      </c>
      <c r="G284" s="22">
        <f t="shared" si="8"/>
        <v>533000</v>
      </c>
      <c r="H284" s="31">
        <f>H285</f>
        <v>533000</v>
      </c>
      <c r="I284" s="23"/>
      <c r="J284" s="24"/>
    </row>
    <row r="285" spans="1:10" s="25" customFormat="1" ht="30" outlineLevel="3" x14ac:dyDescent="0.25">
      <c r="A285" s="30" t="s">
        <v>9</v>
      </c>
      <c r="B285" s="20" t="s">
        <v>34</v>
      </c>
      <c r="C285" s="20" t="s">
        <v>268</v>
      </c>
      <c r="D285" s="20" t="s">
        <v>295</v>
      </c>
      <c r="E285" s="20" t="s">
        <v>10</v>
      </c>
      <c r="F285" s="31">
        <f>F286</f>
        <v>0</v>
      </c>
      <c r="G285" s="22">
        <f t="shared" si="8"/>
        <v>533000</v>
      </c>
      <c r="H285" s="31">
        <f>H286</f>
        <v>533000</v>
      </c>
      <c r="I285" s="23"/>
      <c r="J285" s="24"/>
    </row>
    <row r="286" spans="1:10" s="25" customFormat="1" ht="30" outlineLevel="3" x14ac:dyDescent="0.25">
      <c r="A286" s="30" t="s">
        <v>11</v>
      </c>
      <c r="B286" s="20" t="s">
        <v>34</v>
      </c>
      <c r="C286" s="20" t="s">
        <v>268</v>
      </c>
      <c r="D286" s="20" t="s">
        <v>295</v>
      </c>
      <c r="E286" s="20" t="s">
        <v>12</v>
      </c>
      <c r="F286" s="31"/>
      <c r="G286" s="22">
        <f t="shared" si="8"/>
        <v>533000</v>
      </c>
      <c r="H286" s="31">
        <v>533000</v>
      </c>
      <c r="I286" s="23"/>
      <c r="J286" s="24"/>
    </row>
    <row r="287" spans="1:10" s="25" customFormat="1" ht="30" outlineLevel="3" x14ac:dyDescent="0.25">
      <c r="A287" s="30" t="s">
        <v>407</v>
      </c>
      <c r="B287" s="20" t="s">
        <v>34</v>
      </c>
      <c r="C287" s="20" t="s">
        <v>268</v>
      </c>
      <c r="D287" s="20" t="s">
        <v>293</v>
      </c>
      <c r="E287" s="20"/>
      <c r="F287" s="31">
        <f>F288</f>
        <v>20000000</v>
      </c>
      <c r="G287" s="22">
        <f t="shared" si="8"/>
        <v>0</v>
      </c>
      <c r="H287" s="31">
        <f>H288</f>
        <v>20000000</v>
      </c>
      <c r="I287" s="23"/>
      <c r="J287" s="24"/>
    </row>
    <row r="288" spans="1:10" s="25" customFormat="1" outlineLevel="3" x14ac:dyDescent="0.25">
      <c r="A288" s="30" t="s">
        <v>13</v>
      </c>
      <c r="B288" s="20" t="s">
        <v>34</v>
      </c>
      <c r="C288" s="20" t="s">
        <v>268</v>
      </c>
      <c r="D288" s="20" t="s">
        <v>293</v>
      </c>
      <c r="E288" s="20" t="s">
        <v>14</v>
      </c>
      <c r="F288" s="31">
        <f>F289</f>
        <v>20000000</v>
      </c>
      <c r="G288" s="22">
        <f t="shared" si="8"/>
        <v>0</v>
      </c>
      <c r="H288" s="31">
        <f>H289</f>
        <v>20000000</v>
      </c>
      <c r="I288" s="23"/>
      <c r="J288" s="24"/>
    </row>
    <row r="289" spans="1:10" s="25" customFormat="1" ht="45" outlineLevel="3" x14ac:dyDescent="0.25">
      <c r="A289" s="30" t="s">
        <v>275</v>
      </c>
      <c r="B289" s="20" t="s">
        <v>34</v>
      </c>
      <c r="C289" s="20" t="s">
        <v>268</v>
      </c>
      <c r="D289" s="20" t="s">
        <v>293</v>
      </c>
      <c r="E289" s="20" t="s">
        <v>274</v>
      </c>
      <c r="F289" s="31">
        <v>20000000</v>
      </c>
      <c r="G289" s="22">
        <f t="shared" si="8"/>
        <v>0</v>
      </c>
      <c r="H289" s="31">
        <v>20000000</v>
      </c>
      <c r="I289" s="23"/>
      <c r="J289" s="24"/>
    </row>
    <row r="290" spans="1:10" s="25" customFormat="1" hidden="1" outlineLevel="3" x14ac:dyDescent="0.25">
      <c r="A290" s="30" t="s">
        <v>340</v>
      </c>
      <c r="B290" s="20" t="s">
        <v>34</v>
      </c>
      <c r="C290" s="20" t="s">
        <v>268</v>
      </c>
      <c r="D290" s="20" t="s">
        <v>341</v>
      </c>
      <c r="E290" s="20"/>
      <c r="F290" s="31">
        <f>F291</f>
        <v>0</v>
      </c>
      <c r="G290" s="22">
        <f t="shared" si="8"/>
        <v>0</v>
      </c>
      <c r="H290" s="31">
        <f>H291</f>
        <v>0</v>
      </c>
      <c r="I290" s="23"/>
      <c r="J290" s="24"/>
    </row>
    <row r="291" spans="1:10" s="25" customFormat="1" ht="30" hidden="1" outlineLevel="3" x14ac:dyDescent="0.25">
      <c r="A291" s="30" t="s">
        <v>9</v>
      </c>
      <c r="B291" s="20" t="s">
        <v>34</v>
      </c>
      <c r="C291" s="20" t="s">
        <v>268</v>
      </c>
      <c r="D291" s="20" t="s">
        <v>341</v>
      </c>
      <c r="E291" s="20" t="s">
        <v>10</v>
      </c>
      <c r="F291" s="31">
        <f>F292</f>
        <v>0</v>
      </c>
      <c r="G291" s="22">
        <f t="shared" si="8"/>
        <v>0</v>
      </c>
      <c r="H291" s="31">
        <f>H292</f>
        <v>0</v>
      </c>
      <c r="I291" s="23"/>
      <c r="J291" s="24"/>
    </row>
    <row r="292" spans="1:10" s="25" customFormat="1" ht="30" hidden="1" outlineLevel="3" x14ac:dyDescent="0.25">
      <c r="A292" s="30" t="s">
        <v>11</v>
      </c>
      <c r="B292" s="20" t="s">
        <v>34</v>
      </c>
      <c r="C292" s="20" t="s">
        <v>268</v>
      </c>
      <c r="D292" s="20" t="s">
        <v>341</v>
      </c>
      <c r="E292" s="20" t="s">
        <v>12</v>
      </c>
      <c r="F292" s="31"/>
      <c r="G292" s="22">
        <f t="shared" si="8"/>
        <v>0</v>
      </c>
      <c r="H292" s="31"/>
      <c r="I292" s="23"/>
      <c r="J292" s="24"/>
    </row>
    <row r="293" spans="1:10" s="25" customFormat="1" ht="18.75" customHeight="1" outlineLevel="3" x14ac:dyDescent="0.25">
      <c r="A293" s="48" t="s">
        <v>207</v>
      </c>
      <c r="B293" s="20" t="s">
        <v>34</v>
      </c>
      <c r="C293" s="20" t="s">
        <v>268</v>
      </c>
      <c r="D293" s="20" t="s">
        <v>394</v>
      </c>
      <c r="E293" s="20"/>
      <c r="F293" s="31">
        <f>F294</f>
        <v>10369100</v>
      </c>
      <c r="G293" s="22">
        <f t="shared" si="8"/>
        <v>-10000000</v>
      </c>
      <c r="H293" s="31">
        <f>H294</f>
        <v>369100</v>
      </c>
      <c r="I293" s="23"/>
      <c r="J293" s="24"/>
    </row>
    <row r="294" spans="1:10" s="25" customFormat="1" ht="30" outlineLevel="3" x14ac:dyDescent="0.25">
      <c r="A294" s="57" t="s">
        <v>393</v>
      </c>
      <c r="B294" s="58" t="s">
        <v>34</v>
      </c>
      <c r="C294" s="20" t="s">
        <v>268</v>
      </c>
      <c r="D294" s="20" t="s">
        <v>395</v>
      </c>
      <c r="E294" s="20"/>
      <c r="F294" s="31">
        <f>F297</f>
        <v>10369100</v>
      </c>
      <c r="G294" s="22">
        <f t="shared" si="8"/>
        <v>-10000000</v>
      </c>
      <c r="H294" s="31">
        <v>369100</v>
      </c>
      <c r="I294" s="23"/>
      <c r="J294" s="24"/>
    </row>
    <row r="295" spans="1:10" s="25" customFormat="1" ht="30" outlineLevel="3" x14ac:dyDescent="0.25">
      <c r="A295" s="30" t="s">
        <v>9</v>
      </c>
      <c r="B295" s="58" t="s">
        <v>34</v>
      </c>
      <c r="C295" s="20" t="s">
        <v>268</v>
      </c>
      <c r="D295" s="20" t="s">
        <v>395</v>
      </c>
      <c r="E295" s="20" t="s">
        <v>10</v>
      </c>
      <c r="F295" s="31">
        <v>0</v>
      </c>
      <c r="G295" s="22">
        <f t="shared" si="8"/>
        <v>5851.05</v>
      </c>
      <c r="H295" s="31">
        <f>H296</f>
        <v>5851.05</v>
      </c>
      <c r="I295" s="23"/>
      <c r="J295" s="24"/>
    </row>
    <row r="296" spans="1:10" s="25" customFormat="1" ht="30" outlineLevel="3" x14ac:dyDescent="0.25">
      <c r="A296" s="30" t="s">
        <v>11</v>
      </c>
      <c r="B296" s="58" t="s">
        <v>34</v>
      </c>
      <c r="C296" s="20" t="s">
        <v>268</v>
      </c>
      <c r="D296" s="20" t="s">
        <v>395</v>
      </c>
      <c r="E296" s="20" t="s">
        <v>12</v>
      </c>
      <c r="F296" s="31">
        <v>0</v>
      </c>
      <c r="G296" s="22">
        <f t="shared" si="8"/>
        <v>5851.05</v>
      </c>
      <c r="H296" s="31">
        <v>5851.05</v>
      </c>
      <c r="I296" s="23"/>
      <c r="J296" s="24"/>
    </row>
    <row r="297" spans="1:10" s="25" customFormat="1" outlineLevel="3" x14ac:dyDescent="0.25">
      <c r="A297" s="59" t="s">
        <v>13</v>
      </c>
      <c r="B297" s="60" t="s">
        <v>34</v>
      </c>
      <c r="C297" s="20" t="s">
        <v>268</v>
      </c>
      <c r="D297" s="20" t="s">
        <v>395</v>
      </c>
      <c r="E297" s="20" t="s">
        <v>14</v>
      </c>
      <c r="F297" s="31">
        <f>F298</f>
        <v>10369100</v>
      </c>
      <c r="G297" s="22">
        <f t="shared" si="8"/>
        <v>-5851.0500000007451</v>
      </c>
      <c r="H297" s="31">
        <f>H298</f>
        <v>10363248.949999999</v>
      </c>
      <c r="I297" s="23"/>
      <c r="J297" s="24"/>
    </row>
    <row r="298" spans="1:10" s="25" customFormat="1" outlineLevel="3" x14ac:dyDescent="0.25">
      <c r="A298" s="49" t="s">
        <v>15</v>
      </c>
      <c r="B298" s="20" t="s">
        <v>34</v>
      </c>
      <c r="C298" s="20" t="s">
        <v>268</v>
      </c>
      <c r="D298" s="20" t="s">
        <v>395</v>
      </c>
      <c r="E298" s="20" t="s">
        <v>16</v>
      </c>
      <c r="F298" s="31">
        <v>10369100</v>
      </c>
      <c r="G298" s="22">
        <f t="shared" si="8"/>
        <v>-5851.0500000007451</v>
      </c>
      <c r="H298" s="31">
        <v>10363248.949999999</v>
      </c>
      <c r="I298" s="23"/>
      <c r="J298" s="24"/>
    </row>
    <row r="299" spans="1:10" s="25" customFormat="1" ht="45" outlineLevel="4" x14ac:dyDescent="0.25">
      <c r="A299" s="30" t="s">
        <v>163</v>
      </c>
      <c r="B299" s="20" t="s">
        <v>34</v>
      </c>
      <c r="C299" s="20" t="s">
        <v>268</v>
      </c>
      <c r="D299" s="20" t="s">
        <v>164</v>
      </c>
      <c r="E299" s="20"/>
      <c r="F299" s="31">
        <f>F300+F312</f>
        <v>200000</v>
      </c>
      <c r="G299" s="22">
        <f t="shared" si="8"/>
        <v>50000</v>
      </c>
      <c r="H299" s="31">
        <f>H300+H312</f>
        <v>250000</v>
      </c>
      <c r="I299" s="23"/>
      <c r="J299" s="24"/>
    </row>
    <row r="300" spans="1:10" s="25" customFormat="1" ht="30" outlineLevel="5" x14ac:dyDescent="0.25">
      <c r="A300" s="30" t="s">
        <v>165</v>
      </c>
      <c r="B300" s="20" t="s">
        <v>34</v>
      </c>
      <c r="C300" s="20" t="s">
        <v>268</v>
      </c>
      <c r="D300" s="20" t="s">
        <v>166</v>
      </c>
      <c r="E300" s="20"/>
      <c r="F300" s="31">
        <f>F304+F309</f>
        <v>200000</v>
      </c>
      <c r="G300" s="22">
        <f t="shared" si="8"/>
        <v>50000</v>
      </c>
      <c r="H300" s="31">
        <f>H304+H309+H301</f>
        <v>250000</v>
      </c>
      <c r="I300" s="23"/>
      <c r="J300" s="24"/>
    </row>
    <row r="301" spans="1:10" s="25" customFormat="1" ht="60" outlineLevel="5" x14ac:dyDescent="0.25">
      <c r="A301" s="61" t="s">
        <v>453</v>
      </c>
      <c r="B301" s="20"/>
      <c r="C301" s="20" t="s">
        <v>268</v>
      </c>
      <c r="D301" s="20" t="s">
        <v>454</v>
      </c>
      <c r="E301" s="20"/>
      <c r="F301" s="31">
        <v>0</v>
      </c>
      <c r="G301" s="22">
        <f t="shared" si="8"/>
        <v>50000</v>
      </c>
      <c r="H301" s="31">
        <f>H302</f>
        <v>50000</v>
      </c>
      <c r="I301" s="23"/>
      <c r="J301" s="24"/>
    </row>
    <row r="302" spans="1:10" s="25" customFormat="1" ht="30" outlineLevel="5" x14ac:dyDescent="0.25">
      <c r="A302" s="30" t="s">
        <v>9</v>
      </c>
      <c r="B302" s="20"/>
      <c r="C302" s="20" t="s">
        <v>268</v>
      </c>
      <c r="D302" s="20" t="s">
        <v>454</v>
      </c>
      <c r="E302" s="20" t="s">
        <v>10</v>
      </c>
      <c r="F302" s="31">
        <v>0</v>
      </c>
      <c r="G302" s="22">
        <f t="shared" si="8"/>
        <v>50000</v>
      </c>
      <c r="H302" s="31">
        <f>H303</f>
        <v>50000</v>
      </c>
      <c r="I302" s="23"/>
      <c r="J302" s="24"/>
    </row>
    <row r="303" spans="1:10" s="25" customFormat="1" ht="30" outlineLevel="5" x14ac:dyDescent="0.25">
      <c r="A303" s="30" t="s">
        <v>11</v>
      </c>
      <c r="B303" s="20"/>
      <c r="C303" s="20" t="s">
        <v>268</v>
      </c>
      <c r="D303" s="20" t="s">
        <v>454</v>
      </c>
      <c r="E303" s="20" t="s">
        <v>12</v>
      </c>
      <c r="F303" s="31">
        <v>0</v>
      </c>
      <c r="G303" s="22">
        <f t="shared" si="8"/>
        <v>50000</v>
      </c>
      <c r="H303" s="31">
        <v>50000</v>
      </c>
      <c r="I303" s="23"/>
      <c r="J303" s="24"/>
    </row>
    <row r="304" spans="1:10" s="25" customFormat="1" outlineLevel="6" x14ac:dyDescent="0.25">
      <c r="A304" s="30" t="s">
        <v>167</v>
      </c>
      <c r="B304" s="20" t="s">
        <v>34</v>
      </c>
      <c r="C304" s="20" t="s">
        <v>268</v>
      </c>
      <c r="D304" s="20" t="s">
        <v>168</v>
      </c>
      <c r="E304" s="20"/>
      <c r="F304" s="31">
        <f>F305</f>
        <v>100000</v>
      </c>
      <c r="G304" s="22">
        <f t="shared" si="8"/>
        <v>0</v>
      </c>
      <c r="H304" s="31">
        <f>H305+H307</f>
        <v>100000</v>
      </c>
      <c r="I304" s="23"/>
      <c r="J304" s="24"/>
    </row>
    <row r="305" spans="1:10" s="25" customFormat="1" ht="30" outlineLevel="7" x14ac:dyDescent="0.25">
      <c r="A305" s="30" t="s">
        <v>9</v>
      </c>
      <c r="B305" s="20" t="s">
        <v>34</v>
      </c>
      <c r="C305" s="20" t="s">
        <v>268</v>
      </c>
      <c r="D305" s="20" t="s">
        <v>168</v>
      </c>
      <c r="E305" s="20" t="s">
        <v>10</v>
      </c>
      <c r="F305" s="31">
        <f>F306</f>
        <v>100000</v>
      </c>
      <c r="G305" s="22">
        <f t="shared" si="8"/>
        <v>-5072.2299999999959</v>
      </c>
      <c r="H305" s="31">
        <f>H306</f>
        <v>94927.77</v>
      </c>
      <c r="I305" s="23"/>
      <c r="J305" s="24"/>
    </row>
    <row r="306" spans="1:10" s="25" customFormat="1" ht="30" outlineLevel="7" x14ac:dyDescent="0.25">
      <c r="A306" s="30" t="s">
        <v>11</v>
      </c>
      <c r="B306" s="20" t="s">
        <v>34</v>
      </c>
      <c r="C306" s="20" t="s">
        <v>268</v>
      </c>
      <c r="D306" s="20" t="s">
        <v>168</v>
      </c>
      <c r="E306" s="20" t="s">
        <v>12</v>
      </c>
      <c r="F306" s="31">
        <v>100000</v>
      </c>
      <c r="G306" s="22">
        <f t="shared" si="8"/>
        <v>-5072.2299999999959</v>
      </c>
      <c r="H306" s="31">
        <v>94927.77</v>
      </c>
      <c r="I306" s="23"/>
      <c r="J306" s="24"/>
    </row>
    <row r="307" spans="1:10" s="25" customFormat="1" outlineLevel="7" x14ac:dyDescent="0.25">
      <c r="A307" s="59" t="s">
        <v>13</v>
      </c>
      <c r="B307" s="20" t="s">
        <v>34</v>
      </c>
      <c r="C307" s="20" t="s">
        <v>268</v>
      </c>
      <c r="D307" s="20" t="s">
        <v>168</v>
      </c>
      <c r="E307" s="20" t="s">
        <v>14</v>
      </c>
      <c r="F307" s="31">
        <v>0</v>
      </c>
      <c r="G307" s="22">
        <f t="shared" si="8"/>
        <v>5072.2299999999996</v>
      </c>
      <c r="H307" s="31">
        <f>H308</f>
        <v>5072.2299999999996</v>
      </c>
      <c r="I307" s="23"/>
      <c r="J307" s="24"/>
    </row>
    <row r="308" spans="1:10" s="25" customFormat="1" outlineLevel="7" x14ac:dyDescent="0.25">
      <c r="A308" s="49" t="s">
        <v>15</v>
      </c>
      <c r="B308" s="20" t="s">
        <v>34</v>
      </c>
      <c r="C308" s="20" t="s">
        <v>268</v>
      </c>
      <c r="D308" s="20" t="s">
        <v>168</v>
      </c>
      <c r="E308" s="20" t="s">
        <v>16</v>
      </c>
      <c r="F308" s="31">
        <v>0</v>
      </c>
      <c r="G308" s="22">
        <f t="shared" si="8"/>
        <v>5072.2299999999996</v>
      </c>
      <c r="H308" s="31">
        <v>5072.2299999999996</v>
      </c>
      <c r="I308" s="23"/>
      <c r="J308" s="24"/>
    </row>
    <row r="309" spans="1:10" s="25" customFormat="1" outlineLevel="7" x14ac:dyDescent="0.25">
      <c r="A309" s="38" t="s">
        <v>359</v>
      </c>
      <c r="B309" s="20" t="s">
        <v>34</v>
      </c>
      <c r="C309" s="20" t="s">
        <v>268</v>
      </c>
      <c r="D309" s="39" t="s">
        <v>343</v>
      </c>
      <c r="E309" s="20"/>
      <c r="F309" s="31">
        <f>F310</f>
        <v>100000</v>
      </c>
      <c r="G309" s="22">
        <f t="shared" si="8"/>
        <v>0</v>
      </c>
      <c r="H309" s="31">
        <f>H310</f>
        <v>100000</v>
      </c>
      <c r="I309" s="23"/>
      <c r="J309" s="24"/>
    </row>
    <row r="310" spans="1:10" s="25" customFormat="1" outlineLevel="7" x14ac:dyDescent="0.25">
      <c r="A310" s="30" t="s">
        <v>13</v>
      </c>
      <c r="B310" s="20" t="s">
        <v>34</v>
      </c>
      <c r="C310" s="20" t="s">
        <v>268</v>
      </c>
      <c r="D310" s="39" t="s">
        <v>343</v>
      </c>
      <c r="E310" s="20" t="s">
        <v>14</v>
      </c>
      <c r="F310" s="31">
        <f>F311</f>
        <v>100000</v>
      </c>
      <c r="G310" s="22">
        <f t="shared" si="8"/>
        <v>0</v>
      </c>
      <c r="H310" s="31">
        <f>H311</f>
        <v>100000</v>
      </c>
      <c r="I310" s="23"/>
      <c r="J310" s="24"/>
    </row>
    <row r="311" spans="1:10" s="25" customFormat="1" ht="45" outlineLevel="7" x14ac:dyDescent="0.25">
      <c r="A311" s="30" t="s">
        <v>275</v>
      </c>
      <c r="B311" s="20" t="s">
        <v>34</v>
      </c>
      <c r="C311" s="20" t="s">
        <v>268</v>
      </c>
      <c r="D311" s="39" t="s">
        <v>343</v>
      </c>
      <c r="E311" s="20" t="s">
        <v>274</v>
      </c>
      <c r="F311" s="31">
        <v>100000</v>
      </c>
      <c r="G311" s="22">
        <f t="shared" si="8"/>
        <v>0</v>
      </c>
      <c r="H311" s="31">
        <v>100000</v>
      </c>
      <c r="I311" s="23"/>
      <c r="J311" s="24"/>
    </row>
    <row r="312" spans="1:10" s="25" customFormat="1" ht="45" hidden="1" outlineLevel="5" x14ac:dyDescent="0.25">
      <c r="A312" s="30" t="s">
        <v>169</v>
      </c>
      <c r="B312" s="20" t="s">
        <v>34</v>
      </c>
      <c r="C312" s="20" t="s">
        <v>268</v>
      </c>
      <c r="D312" s="20" t="s">
        <v>170</v>
      </c>
      <c r="E312" s="20"/>
      <c r="F312" s="31">
        <f>F313</f>
        <v>0</v>
      </c>
      <c r="G312" s="22">
        <f t="shared" si="8"/>
        <v>0</v>
      </c>
      <c r="H312" s="31">
        <f>H313</f>
        <v>0</v>
      </c>
      <c r="I312" s="23"/>
      <c r="J312" s="24"/>
    </row>
    <row r="313" spans="1:10" s="25" customFormat="1" ht="45" hidden="1" outlineLevel="6" x14ac:dyDescent="0.25">
      <c r="A313" s="30" t="s">
        <v>171</v>
      </c>
      <c r="B313" s="20" t="s">
        <v>34</v>
      </c>
      <c r="C313" s="20" t="s">
        <v>268</v>
      </c>
      <c r="D313" s="20" t="s">
        <v>172</v>
      </c>
      <c r="E313" s="20"/>
      <c r="F313" s="31">
        <f>F314</f>
        <v>0</v>
      </c>
      <c r="G313" s="22">
        <f t="shared" si="8"/>
        <v>0</v>
      </c>
      <c r="H313" s="31">
        <f>H314</f>
        <v>0</v>
      </c>
      <c r="I313" s="23"/>
      <c r="J313" s="24"/>
    </row>
    <row r="314" spans="1:10" s="25" customFormat="1" ht="30" hidden="1" outlineLevel="7" x14ac:dyDescent="0.25">
      <c r="A314" s="30" t="s">
        <v>9</v>
      </c>
      <c r="B314" s="20" t="s">
        <v>34</v>
      </c>
      <c r="C314" s="20" t="s">
        <v>268</v>
      </c>
      <c r="D314" s="20" t="s">
        <v>172</v>
      </c>
      <c r="E314" s="20" t="s">
        <v>10</v>
      </c>
      <c r="F314" s="31">
        <f>F315</f>
        <v>0</v>
      </c>
      <c r="G314" s="22">
        <f t="shared" si="8"/>
        <v>0</v>
      </c>
      <c r="H314" s="31">
        <f>H315</f>
        <v>0</v>
      </c>
      <c r="I314" s="23"/>
      <c r="J314" s="24"/>
    </row>
    <row r="315" spans="1:10" s="25" customFormat="1" ht="30" hidden="1" outlineLevel="7" x14ac:dyDescent="0.25">
      <c r="A315" s="30" t="s">
        <v>11</v>
      </c>
      <c r="B315" s="20" t="s">
        <v>34</v>
      </c>
      <c r="C315" s="20" t="s">
        <v>268</v>
      </c>
      <c r="D315" s="20" t="s">
        <v>172</v>
      </c>
      <c r="E315" s="20" t="s">
        <v>12</v>
      </c>
      <c r="F315" s="31"/>
      <c r="G315" s="22">
        <f t="shared" si="8"/>
        <v>0</v>
      </c>
      <c r="H315" s="31"/>
      <c r="I315" s="23"/>
      <c r="J315" s="24"/>
    </row>
    <row r="316" spans="1:10" s="25" customFormat="1" ht="30" outlineLevel="3" collapsed="1" x14ac:dyDescent="0.25">
      <c r="A316" s="30" t="s">
        <v>173</v>
      </c>
      <c r="B316" s="20" t="s">
        <v>34</v>
      </c>
      <c r="C316" s="20" t="s">
        <v>268</v>
      </c>
      <c r="D316" s="20" t="s">
        <v>174</v>
      </c>
      <c r="E316" s="20"/>
      <c r="F316" s="31">
        <f>F317+F321+F334</f>
        <v>71208801</v>
      </c>
      <c r="G316" s="22">
        <f t="shared" si="8"/>
        <v>-1145693.6000000089</v>
      </c>
      <c r="H316" s="31">
        <f>H317+H321+H334</f>
        <v>70063107.399999991</v>
      </c>
      <c r="I316" s="23"/>
      <c r="J316" s="24"/>
    </row>
    <row r="317" spans="1:10" s="25" customFormat="1" ht="30" outlineLevel="5" x14ac:dyDescent="0.25">
      <c r="A317" s="30" t="s">
        <v>175</v>
      </c>
      <c r="B317" s="20" t="s">
        <v>34</v>
      </c>
      <c r="C317" s="20" t="s">
        <v>268</v>
      </c>
      <c r="D317" s="20" t="s">
        <v>176</v>
      </c>
      <c r="E317" s="20"/>
      <c r="F317" s="31">
        <f>F318</f>
        <v>200000</v>
      </c>
      <c r="G317" s="22">
        <f t="shared" si="8"/>
        <v>-80000</v>
      </c>
      <c r="H317" s="31">
        <f>H318</f>
        <v>120000</v>
      </c>
      <c r="I317" s="23"/>
      <c r="J317" s="24"/>
    </row>
    <row r="318" spans="1:10" s="25" customFormat="1" ht="35.25" customHeight="1" outlineLevel="6" x14ac:dyDescent="0.25">
      <c r="A318" s="30" t="s">
        <v>252</v>
      </c>
      <c r="B318" s="20" t="s">
        <v>34</v>
      </c>
      <c r="C318" s="20" t="s">
        <v>268</v>
      </c>
      <c r="D318" s="20" t="s">
        <v>177</v>
      </c>
      <c r="E318" s="20"/>
      <c r="F318" s="31">
        <f>F319</f>
        <v>200000</v>
      </c>
      <c r="G318" s="22">
        <f t="shared" si="8"/>
        <v>-80000</v>
      </c>
      <c r="H318" s="31">
        <f>H319</f>
        <v>120000</v>
      </c>
      <c r="I318" s="23"/>
      <c r="J318" s="24"/>
    </row>
    <row r="319" spans="1:10" s="25" customFormat="1" ht="30" outlineLevel="7" x14ac:dyDescent="0.25">
      <c r="A319" s="30" t="s">
        <v>9</v>
      </c>
      <c r="B319" s="20" t="s">
        <v>34</v>
      </c>
      <c r="C319" s="20" t="s">
        <v>268</v>
      </c>
      <c r="D319" s="20" t="s">
        <v>177</v>
      </c>
      <c r="E319" s="20" t="s">
        <v>10</v>
      </c>
      <c r="F319" s="31">
        <f>F320</f>
        <v>200000</v>
      </c>
      <c r="G319" s="22">
        <f t="shared" si="8"/>
        <v>-80000</v>
      </c>
      <c r="H319" s="31">
        <f>H320</f>
        <v>120000</v>
      </c>
      <c r="I319" s="23"/>
      <c r="J319" s="24"/>
    </row>
    <row r="320" spans="1:10" s="25" customFormat="1" ht="30" outlineLevel="7" x14ac:dyDescent="0.25">
      <c r="A320" s="30" t="s">
        <v>11</v>
      </c>
      <c r="B320" s="20" t="s">
        <v>34</v>
      </c>
      <c r="C320" s="20" t="s">
        <v>268</v>
      </c>
      <c r="D320" s="20" t="s">
        <v>177</v>
      </c>
      <c r="E320" s="20" t="s">
        <v>12</v>
      </c>
      <c r="F320" s="31">
        <v>200000</v>
      </c>
      <c r="G320" s="22">
        <f t="shared" si="8"/>
        <v>-80000</v>
      </c>
      <c r="H320" s="31">
        <v>120000</v>
      </c>
      <c r="I320" s="23"/>
      <c r="J320" s="24"/>
    </row>
    <row r="321" spans="1:10" s="25" customFormat="1" outlineLevel="5" x14ac:dyDescent="0.25">
      <c r="A321" s="30" t="s">
        <v>178</v>
      </c>
      <c r="B321" s="20" t="s">
        <v>34</v>
      </c>
      <c r="C321" s="20" t="s">
        <v>268</v>
      </c>
      <c r="D321" s="20" t="s">
        <v>179</v>
      </c>
      <c r="E321" s="20"/>
      <c r="F321" s="31">
        <f>F322+F325+F328+F331</f>
        <v>54290701</v>
      </c>
      <c r="G321" s="22">
        <f t="shared" si="8"/>
        <v>-1536797.5100000054</v>
      </c>
      <c r="H321" s="31">
        <f>H322+H325+H328+H331</f>
        <v>52753903.489999995</v>
      </c>
      <c r="I321" s="23"/>
      <c r="J321" s="24"/>
    </row>
    <row r="322" spans="1:10" s="25" customFormat="1" ht="30" hidden="1" outlineLevel="6" x14ac:dyDescent="0.25">
      <c r="A322" s="30" t="s">
        <v>180</v>
      </c>
      <c r="B322" s="20" t="s">
        <v>34</v>
      </c>
      <c r="C322" s="20" t="s">
        <v>268</v>
      </c>
      <c r="D322" s="20" t="s">
        <v>181</v>
      </c>
      <c r="E322" s="20"/>
      <c r="F322" s="31">
        <f>F323</f>
        <v>0</v>
      </c>
      <c r="G322" s="22">
        <f t="shared" si="8"/>
        <v>0</v>
      </c>
      <c r="H322" s="31">
        <f>H323</f>
        <v>0</v>
      </c>
      <c r="I322" s="23"/>
      <c r="J322" s="24"/>
    </row>
    <row r="323" spans="1:10" s="25" customFormat="1" ht="30" hidden="1" outlineLevel="7" x14ac:dyDescent="0.25">
      <c r="A323" s="30" t="s">
        <v>9</v>
      </c>
      <c r="B323" s="20" t="s">
        <v>34</v>
      </c>
      <c r="C323" s="20" t="s">
        <v>268</v>
      </c>
      <c r="D323" s="20" t="s">
        <v>181</v>
      </c>
      <c r="E323" s="20" t="s">
        <v>10</v>
      </c>
      <c r="F323" s="31">
        <f>F324</f>
        <v>0</v>
      </c>
      <c r="G323" s="22">
        <f t="shared" si="8"/>
        <v>0</v>
      </c>
      <c r="H323" s="31">
        <f>H324</f>
        <v>0</v>
      </c>
      <c r="I323" s="23"/>
      <c r="J323" s="24"/>
    </row>
    <row r="324" spans="1:10" s="25" customFormat="1" ht="30" hidden="1" outlineLevel="7" x14ac:dyDescent="0.25">
      <c r="A324" s="30" t="s">
        <v>11</v>
      </c>
      <c r="B324" s="20" t="s">
        <v>34</v>
      </c>
      <c r="C324" s="20" t="s">
        <v>268</v>
      </c>
      <c r="D324" s="20" t="s">
        <v>181</v>
      </c>
      <c r="E324" s="20" t="s">
        <v>12</v>
      </c>
      <c r="F324" s="31"/>
      <c r="G324" s="22">
        <f t="shared" si="8"/>
        <v>0</v>
      </c>
      <c r="H324" s="31"/>
      <c r="I324" s="23"/>
      <c r="J324" s="24"/>
    </row>
    <row r="325" spans="1:10" s="25" customFormat="1" ht="45" outlineLevel="6" collapsed="1" x14ac:dyDescent="0.25">
      <c r="A325" s="30" t="s">
        <v>182</v>
      </c>
      <c r="B325" s="20" t="s">
        <v>34</v>
      </c>
      <c r="C325" s="20" t="s">
        <v>268</v>
      </c>
      <c r="D325" s="20" t="s">
        <v>183</v>
      </c>
      <c r="E325" s="20"/>
      <c r="F325" s="31">
        <f>F326</f>
        <v>3000000</v>
      </c>
      <c r="G325" s="22">
        <f t="shared" si="8"/>
        <v>1255456.33</v>
      </c>
      <c r="H325" s="31">
        <f>H326</f>
        <v>4255456.33</v>
      </c>
      <c r="I325" s="23"/>
      <c r="J325" s="24"/>
    </row>
    <row r="326" spans="1:10" s="25" customFormat="1" ht="30" outlineLevel="7" x14ac:dyDescent="0.25">
      <c r="A326" s="30" t="s">
        <v>9</v>
      </c>
      <c r="B326" s="20" t="s">
        <v>34</v>
      </c>
      <c r="C326" s="20" t="s">
        <v>268</v>
      </c>
      <c r="D326" s="20" t="s">
        <v>183</v>
      </c>
      <c r="E326" s="20" t="s">
        <v>10</v>
      </c>
      <c r="F326" s="31">
        <f>F327</f>
        <v>3000000</v>
      </c>
      <c r="G326" s="22">
        <f t="shared" si="8"/>
        <v>1255456.33</v>
      </c>
      <c r="H326" s="31">
        <f>H327</f>
        <v>4255456.33</v>
      </c>
      <c r="I326" s="23"/>
      <c r="J326" s="24"/>
    </row>
    <row r="327" spans="1:10" s="25" customFormat="1" ht="30" outlineLevel="7" x14ac:dyDescent="0.25">
      <c r="A327" s="30" t="s">
        <v>11</v>
      </c>
      <c r="B327" s="20" t="s">
        <v>34</v>
      </c>
      <c r="C327" s="20" t="s">
        <v>268</v>
      </c>
      <c r="D327" s="20" t="s">
        <v>183</v>
      </c>
      <c r="E327" s="20" t="s">
        <v>12</v>
      </c>
      <c r="F327" s="31">
        <v>3000000</v>
      </c>
      <c r="G327" s="22">
        <f t="shared" si="8"/>
        <v>1255456.33</v>
      </c>
      <c r="H327" s="31">
        <v>4255456.33</v>
      </c>
      <c r="I327" s="23"/>
      <c r="J327" s="24"/>
    </row>
    <row r="328" spans="1:10" s="25" customFormat="1" ht="45" outlineLevel="6" x14ac:dyDescent="0.25">
      <c r="A328" s="30" t="s">
        <v>184</v>
      </c>
      <c r="B328" s="20" t="s">
        <v>34</v>
      </c>
      <c r="C328" s="20" t="s">
        <v>268</v>
      </c>
      <c r="D328" s="20" t="s">
        <v>185</v>
      </c>
      <c r="E328" s="20"/>
      <c r="F328" s="31">
        <f>F329</f>
        <v>22500000</v>
      </c>
      <c r="G328" s="22">
        <f t="shared" si="8"/>
        <v>0</v>
      </c>
      <c r="H328" s="31">
        <f>H329</f>
        <v>22500000</v>
      </c>
      <c r="I328" s="23"/>
      <c r="J328" s="24"/>
    </row>
    <row r="329" spans="1:10" s="25" customFormat="1" outlineLevel="7" x14ac:dyDescent="0.25">
      <c r="A329" s="30" t="s">
        <v>13</v>
      </c>
      <c r="B329" s="20" t="s">
        <v>34</v>
      </c>
      <c r="C329" s="20" t="s">
        <v>268</v>
      </c>
      <c r="D329" s="20" t="s">
        <v>185</v>
      </c>
      <c r="E329" s="20" t="s">
        <v>14</v>
      </c>
      <c r="F329" s="31">
        <f>F330</f>
        <v>22500000</v>
      </c>
      <c r="G329" s="22">
        <f t="shared" si="8"/>
        <v>0</v>
      </c>
      <c r="H329" s="31">
        <f>H330</f>
        <v>22500000</v>
      </c>
      <c r="I329" s="23"/>
      <c r="J329" s="24"/>
    </row>
    <row r="330" spans="1:10" s="25" customFormat="1" ht="47.25" customHeight="1" outlineLevel="7" x14ac:dyDescent="0.25">
      <c r="A330" s="30" t="s">
        <v>275</v>
      </c>
      <c r="B330" s="20" t="s">
        <v>34</v>
      </c>
      <c r="C330" s="20" t="s">
        <v>268</v>
      </c>
      <c r="D330" s="20" t="s">
        <v>185</v>
      </c>
      <c r="E330" s="20" t="s">
        <v>274</v>
      </c>
      <c r="F330" s="31">
        <v>22500000</v>
      </c>
      <c r="G330" s="22">
        <f t="shared" si="8"/>
        <v>0</v>
      </c>
      <c r="H330" s="31">
        <v>22500000</v>
      </c>
      <c r="I330" s="23"/>
      <c r="J330" s="24"/>
    </row>
    <row r="331" spans="1:10" s="25" customFormat="1" ht="111.75" customHeight="1" outlineLevel="6" x14ac:dyDescent="0.25">
      <c r="A331" s="32" t="s">
        <v>186</v>
      </c>
      <c r="B331" s="20" t="s">
        <v>34</v>
      </c>
      <c r="C331" s="20" t="s">
        <v>268</v>
      </c>
      <c r="D331" s="20" t="s">
        <v>187</v>
      </c>
      <c r="E331" s="20"/>
      <c r="F331" s="31">
        <f>F332</f>
        <v>28790701</v>
      </c>
      <c r="G331" s="22">
        <f t="shared" si="8"/>
        <v>-2792253.84</v>
      </c>
      <c r="H331" s="31">
        <f>H332</f>
        <v>25998447.16</v>
      </c>
      <c r="I331" s="23"/>
      <c r="J331" s="24"/>
    </row>
    <row r="332" spans="1:10" s="25" customFormat="1" ht="30" outlineLevel="7" x14ac:dyDescent="0.25">
      <c r="A332" s="30" t="s">
        <v>9</v>
      </c>
      <c r="B332" s="20" t="s">
        <v>34</v>
      </c>
      <c r="C332" s="20" t="s">
        <v>268</v>
      </c>
      <c r="D332" s="20" t="s">
        <v>187</v>
      </c>
      <c r="E332" s="20" t="s">
        <v>10</v>
      </c>
      <c r="F332" s="31">
        <f>F333</f>
        <v>28790701</v>
      </c>
      <c r="G332" s="22">
        <f t="shared" si="8"/>
        <v>-2792253.84</v>
      </c>
      <c r="H332" s="31">
        <f>H333</f>
        <v>25998447.16</v>
      </c>
      <c r="I332" s="23"/>
      <c r="J332" s="24"/>
    </row>
    <row r="333" spans="1:10" s="25" customFormat="1" ht="30" outlineLevel="7" x14ac:dyDescent="0.25">
      <c r="A333" s="30" t="s">
        <v>11</v>
      </c>
      <c r="B333" s="20" t="s">
        <v>34</v>
      </c>
      <c r="C333" s="20" t="s">
        <v>268</v>
      </c>
      <c r="D333" s="20" t="s">
        <v>187</v>
      </c>
      <c r="E333" s="20" t="s">
        <v>12</v>
      </c>
      <c r="F333" s="31">
        <v>28790701</v>
      </c>
      <c r="G333" s="22">
        <f t="shared" si="8"/>
        <v>-2792253.84</v>
      </c>
      <c r="H333" s="31">
        <v>25998447.16</v>
      </c>
      <c r="I333" s="23"/>
      <c r="J333" s="24"/>
    </row>
    <row r="334" spans="1:10" s="25" customFormat="1" ht="30" outlineLevel="5" x14ac:dyDescent="0.25">
      <c r="A334" s="30" t="s">
        <v>188</v>
      </c>
      <c r="B334" s="20" t="s">
        <v>34</v>
      </c>
      <c r="C334" s="20" t="s">
        <v>268</v>
      </c>
      <c r="D334" s="20" t="s">
        <v>189</v>
      </c>
      <c r="E334" s="20"/>
      <c r="F334" s="31">
        <f>F335+F340+F343</f>
        <v>16718100</v>
      </c>
      <c r="G334" s="22">
        <f t="shared" ref="G334:G410" si="9">H334-F334</f>
        <v>471103.91000000015</v>
      </c>
      <c r="H334" s="31">
        <f>H335+H340+H343</f>
        <v>17189203.91</v>
      </c>
      <c r="I334" s="23"/>
      <c r="J334" s="24"/>
    </row>
    <row r="335" spans="1:10" s="25" customFormat="1" outlineLevel="6" x14ac:dyDescent="0.25">
      <c r="A335" s="30" t="s">
        <v>190</v>
      </c>
      <c r="B335" s="20" t="s">
        <v>34</v>
      </c>
      <c r="C335" s="20" t="s">
        <v>268</v>
      </c>
      <c r="D335" s="20" t="s">
        <v>191</v>
      </c>
      <c r="E335" s="20"/>
      <c r="F335" s="31">
        <f>F336+F338</f>
        <v>15918100</v>
      </c>
      <c r="G335" s="22">
        <f t="shared" si="9"/>
        <v>271103.91000000015</v>
      </c>
      <c r="H335" s="31">
        <f>H336+H338</f>
        <v>16189203.91</v>
      </c>
      <c r="I335" s="23"/>
      <c r="J335" s="24"/>
    </row>
    <row r="336" spans="1:10" s="25" customFormat="1" ht="30" outlineLevel="7" x14ac:dyDescent="0.25">
      <c r="A336" s="30" t="s">
        <v>9</v>
      </c>
      <c r="B336" s="20" t="s">
        <v>34</v>
      </c>
      <c r="C336" s="20" t="s">
        <v>268</v>
      </c>
      <c r="D336" s="20" t="s">
        <v>191</v>
      </c>
      <c r="E336" s="20" t="s">
        <v>10</v>
      </c>
      <c r="F336" s="31">
        <f>F337</f>
        <v>15918100</v>
      </c>
      <c r="G336" s="22">
        <f t="shared" si="9"/>
        <v>267441.59999999963</v>
      </c>
      <c r="H336" s="31">
        <f>H337</f>
        <v>16185541.6</v>
      </c>
      <c r="I336" s="23"/>
      <c r="J336" s="24"/>
    </row>
    <row r="337" spans="1:10" s="25" customFormat="1" ht="30" outlineLevel="7" x14ac:dyDescent="0.25">
      <c r="A337" s="30" t="s">
        <v>11</v>
      </c>
      <c r="B337" s="20" t="s">
        <v>34</v>
      </c>
      <c r="C337" s="20" t="s">
        <v>268</v>
      </c>
      <c r="D337" s="20" t="s">
        <v>191</v>
      </c>
      <c r="E337" s="20" t="s">
        <v>12</v>
      </c>
      <c r="F337" s="31">
        <v>15918100</v>
      </c>
      <c r="G337" s="22">
        <f t="shared" si="9"/>
        <v>267441.59999999963</v>
      </c>
      <c r="H337" s="31">
        <v>16185541.6</v>
      </c>
      <c r="I337" s="23"/>
      <c r="J337" s="24"/>
    </row>
    <row r="338" spans="1:10" s="25" customFormat="1" outlineLevel="7" x14ac:dyDescent="0.25">
      <c r="A338" s="30" t="s">
        <v>13</v>
      </c>
      <c r="B338" s="20" t="s">
        <v>34</v>
      </c>
      <c r="C338" s="20" t="s">
        <v>268</v>
      </c>
      <c r="D338" s="20" t="s">
        <v>191</v>
      </c>
      <c r="E338" s="20" t="s">
        <v>14</v>
      </c>
      <c r="F338" s="31">
        <f>F339</f>
        <v>0</v>
      </c>
      <c r="G338" s="22">
        <f t="shared" si="9"/>
        <v>3662.31</v>
      </c>
      <c r="H338" s="31">
        <f>H339</f>
        <v>3662.31</v>
      </c>
      <c r="I338" s="23"/>
      <c r="J338" s="24"/>
    </row>
    <row r="339" spans="1:10" s="25" customFormat="1" outlineLevel="7" x14ac:dyDescent="0.25">
      <c r="A339" s="30" t="s">
        <v>15</v>
      </c>
      <c r="B339" s="20" t="s">
        <v>34</v>
      </c>
      <c r="C339" s="20" t="s">
        <v>268</v>
      </c>
      <c r="D339" s="20" t="s">
        <v>191</v>
      </c>
      <c r="E339" s="20" t="s">
        <v>16</v>
      </c>
      <c r="F339" s="31"/>
      <c r="G339" s="22">
        <f t="shared" si="9"/>
        <v>3662.31</v>
      </c>
      <c r="H339" s="31">
        <v>3662.31</v>
      </c>
      <c r="I339" s="23"/>
      <c r="J339" s="24"/>
    </row>
    <row r="340" spans="1:10" s="25" customFormat="1" ht="30" hidden="1" outlineLevel="6" x14ac:dyDescent="0.25">
      <c r="A340" s="30" t="s">
        <v>192</v>
      </c>
      <c r="B340" s="20" t="s">
        <v>34</v>
      </c>
      <c r="C340" s="20" t="s">
        <v>268</v>
      </c>
      <c r="D340" s="20" t="s">
        <v>193</v>
      </c>
      <c r="E340" s="20"/>
      <c r="F340" s="31">
        <f>F341</f>
        <v>0</v>
      </c>
      <c r="G340" s="22">
        <f t="shared" si="9"/>
        <v>0</v>
      </c>
      <c r="H340" s="31">
        <f>H341</f>
        <v>0</v>
      </c>
      <c r="I340" s="23"/>
      <c r="J340" s="24"/>
    </row>
    <row r="341" spans="1:10" s="25" customFormat="1" hidden="1" outlineLevel="7" x14ac:dyDescent="0.25">
      <c r="A341" s="30" t="s">
        <v>13</v>
      </c>
      <c r="B341" s="20" t="s">
        <v>34</v>
      </c>
      <c r="C341" s="20" t="s">
        <v>268</v>
      </c>
      <c r="D341" s="20" t="s">
        <v>193</v>
      </c>
      <c r="E341" s="20" t="s">
        <v>14</v>
      </c>
      <c r="F341" s="31">
        <f>F342</f>
        <v>0</v>
      </c>
      <c r="G341" s="22">
        <f t="shared" si="9"/>
        <v>0</v>
      </c>
      <c r="H341" s="31">
        <f>H342</f>
        <v>0</v>
      </c>
      <c r="I341" s="23"/>
      <c r="J341" s="24"/>
    </row>
    <row r="342" spans="1:10" s="25" customFormat="1" hidden="1" outlineLevel="7" x14ac:dyDescent="0.25">
      <c r="A342" s="30" t="s">
        <v>15</v>
      </c>
      <c r="B342" s="20" t="s">
        <v>34</v>
      </c>
      <c r="C342" s="20" t="s">
        <v>268</v>
      </c>
      <c r="D342" s="20" t="s">
        <v>193</v>
      </c>
      <c r="E342" s="20" t="s">
        <v>16</v>
      </c>
      <c r="F342" s="31"/>
      <c r="G342" s="22">
        <f t="shared" si="9"/>
        <v>0</v>
      </c>
      <c r="H342" s="31"/>
      <c r="I342" s="23"/>
      <c r="J342" s="24"/>
    </row>
    <row r="343" spans="1:10" s="25" customFormat="1" ht="33" customHeight="1" outlineLevel="7" x14ac:dyDescent="0.25">
      <c r="A343" s="49" t="s">
        <v>360</v>
      </c>
      <c r="B343" s="50" t="s">
        <v>34</v>
      </c>
      <c r="C343" s="50" t="s">
        <v>268</v>
      </c>
      <c r="D343" s="50" t="s">
        <v>352</v>
      </c>
      <c r="E343" s="50"/>
      <c r="F343" s="51">
        <f>F344+F346</f>
        <v>800000</v>
      </c>
      <c r="G343" s="22">
        <f t="shared" si="9"/>
        <v>200000</v>
      </c>
      <c r="H343" s="51">
        <f>H344+H346</f>
        <v>1000000</v>
      </c>
      <c r="I343" s="23"/>
      <c r="J343" s="24"/>
    </row>
    <row r="344" spans="1:10" s="25" customFormat="1" ht="30" outlineLevel="7" x14ac:dyDescent="0.25">
      <c r="A344" s="30" t="s">
        <v>9</v>
      </c>
      <c r="B344" s="20" t="s">
        <v>34</v>
      </c>
      <c r="C344" s="20" t="s">
        <v>268</v>
      </c>
      <c r="D344" s="50" t="s">
        <v>352</v>
      </c>
      <c r="E344" s="20" t="s">
        <v>10</v>
      </c>
      <c r="F344" s="31">
        <f>F345</f>
        <v>800000</v>
      </c>
      <c r="G344" s="22">
        <f t="shared" si="9"/>
        <v>0</v>
      </c>
      <c r="H344" s="31">
        <f>H345</f>
        <v>800000</v>
      </c>
      <c r="I344" s="23"/>
      <c r="J344" s="24"/>
    </row>
    <row r="345" spans="1:10" s="25" customFormat="1" ht="30" outlineLevel="7" x14ac:dyDescent="0.25">
      <c r="A345" s="30" t="s">
        <v>11</v>
      </c>
      <c r="B345" s="20" t="s">
        <v>34</v>
      </c>
      <c r="C345" s="20" t="s">
        <v>268</v>
      </c>
      <c r="D345" s="50" t="s">
        <v>352</v>
      </c>
      <c r="E345" s="20" t="s">
        <v>12</v>
      </c>
      <c r="F345" s="31">
        <v>800000</v>
      </c>
      <c r="G345" s="22">
        <f t="shared" si="9"/>
        <v>0</v>
      </c>
      <c r="H345" s="31">
        <v>800000</v>
      </c>
      <c r="I345" s="23"/>
      <c r="J345" s="24"/>
    </row>
    <row r="346" spans="1:10" s="25" customFormat="1" outlineLevel="7" x14ac:dyDescent="0.25">
      <c r="A346" s="49" t="s">
        <v>13</v>
      </c>
      <c r="B346" s="50" t="s">
        <v>34</v>
      </c>
      <c r="C346" s="50" t="s">
        <v>268</v>
      </c>
      <c r="D346" s="50" t="s">
        <v>352</v>
      </c>
      <c r="E346" s="50" t="s">
        <v>14</v>
      </c>
      <c r="F346" s="51">
        <f>F348</f>
        <v>0</v>
      </c>
      <c r="G346" s="22">
        <f t="shared" si="9"/>
        <v>200000</v>
      </c>
      <c r="H346" s="51">
        <f>H348+H347</f>
        <v>200000</v>
      </c>
      <c r="I346" s="23"/>
      <c r="J346" s="24"/>
    </row>
    <row r="347" spans="1:10" s="25" customFormat="1" outlineLevel="7" x14ac:dyDescent="0.25">
      <c r="A347" s="49"/>
      <c r="B347" s="50" t="s">
        <v>34</v>
      </c>
      <c r="C347" s="50" t="s">
        <v>268</v>
      </c>
      <c r="D347" s="50" t="s">
        <v>352</v>
      </c>
      <c r="E347" s="50" t="s">
        <v>276</v>
      </c>
      <c r="F347" s="51">
        <v>0</v>
      </c>
      <c r="G347" s="22"/>
      <c r="H347" s="51">
        <v>52156.92</v>
      </c>
      <c r="I347" s="23"/>
      <c r="J347" s="24"/>
    </row>
    <row r="348" spans="1:10" s="25" customFormat="1" outlineLevel="7" x14ac:dyDescent="0.25">
      <c r="A348" s="49" t="s">
        <v>15</v>
      </c>
      <c r="B348" s="50" t="s">
        <v>34</v>
      </c>
      <c r="C348" s="50" t="s">
        <v>268</v>
      </c>
      <c r="D348" s="50" t="s">
        <v>352</v>
      </c>
      <c r="E348" s="50" t="s">
        <v>16</v>
      </c>
      <c r="F348" s="51">
        <v>0</v>
      </c>
      <c r="G348" s="22">
        <f t="shared" si="9"/>
        <v>147843.07999999999</v>
      </c>
      <c r="H348" s="51">
        <v>147843.07999999999</v>
      </c>
      <c r="I348" s="23"/>
      <c r="J348" s="24"/>
    </row>
    <row r="349" spans="1:10" s="25" customFormat="1" ht="30" outlineLevel="7" x14ac:dyDescent="0.25">
      <c r="A349" s="30" t="s">
        <v>424</v>
      </c>
      <c r="B349" s="20" t="s">
        <v>34</v>
      </c>
      <c r="C349" s="50" t="s">
        <v>268</v>
      </c>
      <c r="D349" s="53" t="s">
        <v>420</v>
      </c>
      <c r="E349" s="20"/>
      <c r="F349" s="31">
        <f>F350</f>
        <v>108653358</v>
      </c>
      <c r="G349" s="22">
        <f t="shared" si="9"/>
        <v>20000002</v>
      </c>
      <c r="H349" s="31">
        <f>H350</f>
        <v>128653360</v>
      </c>
      <c r="I349" s="23"/>
      <c r="J349" s="24"/>
    </row>
    <row r="350" spans="1:10" s="25" customFormat="1" ht="30" outlineLevel="7" x14ac:dyDescent="0.25">
      <c r="A350" s="55" t="s">
        <v>430</v>
      </c>
      <c r="B350" s="20" t="s">
        <v>34</v>
      </c>
      <c r="C350" s="50" t="s">
        <v>268</v>
      </c>
      <c r="D350" s="53" t="s">
        <v>427</v>
      </c>
      <c r="E350" s="20"/>
      <c r="F350" s="31">
        <f>F351</f>
        <v>108653358</v>
      </c>
      <c r="G350" s="22">
        <f t="shared" si="9"/>
        <v>20000002</v>
      </c>
      <c r="H350" s="31">
        <f>H351</f>
        <v>128653360</v>
      </c>
      <c r="I350" s="23"/>
      <c r="J350" s="24"/>
    </row>
    <row r="351" spans="1:10" s="25" customFormat="1" outlineLevel="7" x14ac:dyDescent="0.25">
      <c r="A351" s="55" t="s">
        <v>431</v>
      </c>
      <c r="B351" s="20" t="s">
        <v>34</v>
      </c>
      <c r="C351" s="50" t="s">
        <v>268</v>
      </c>
      <c r="D351" s="53" t="s">
        <v>428</v>
      </c>
      <c r="E351" s="20"/>
      <c r="F351" s="31">
        <f>F355</f>
        <v>108653358</v>
      </c>
      <c r="G351" s="22">
        <f t="shared" si="9"/>
        <v>20000002</v>
      </c>
      <c r="H351" s="31">
        <f>H352+H355</f>
        <v>128653360</v>
      </c>
      <c r="I351" s="23"/>
      <c r="J351" s="24"/>
    </row>
    <row r="352" spans="1:10" s="25" customFormat="1" ht="47.25" customHeight="1" outlineLevel="7" x14ac:dyDescent="0.25">
      <c r="A352" s="55" t="s">
        <v>449</v>
      </c>
      <c r="B352" s="20" t="s">
        <v>34</v>
      </c>
      <c r="C352" s="50" t="s">
        <v>268</v>
      </c>
      <c r="D352" s="53" t="s">
        <v>448</v>
      </c>
      <c r="E352" s="20"/>
      <c r="F352" s="31">
        <v>0</v>
      </c>
      <c r="G352" s="22">
        <f t="shared" si="9"/>
        <v>20000000</v>
      </c>
      <c r="H352" s="31">
        <f>H353</f>
        <v>20000000</v>
      </c>
      <c r="I352" s="23"/>
      <c r="J352" s="24"/>
    </row>
    <row r="353" spans="1:10" s="25" customFormat="1" ht="34.5" customHeight="1" outlineLevel="7" x14ac:dyDescent="0.25">
      <c r="A353" s="55" t="s">
        <v>228</v>
      </c>
      <c r="B353" s="20" t="s">
        <v>34</v>
      </c>
      <c r="C353" s="50" t="s">
        <v>268</v>
      </c>
      <c r="D353" s="53" t="s">
        <v>448</v>
      </c>
      <c r="E353" s="20" t="s">
        <v>229</v>
      </c>
      <c r="F353" s="31">
        <v>0</v>
      </c>
      <c r="G353" s="22">
        <f t="shared" si="9"/>
        <v>20000000</v>
      </c>
      <c r="H353" s="31">
        <f>H354</f>
        <v>20000000</v>
      </c>
      <c r="I353" s="23"/>
      <c r="J353" s="24"/>
    </row>
    <row r="354" spans="1:10" s="25" customFormat="1" outlineLevel="7" x14ac:dyDescent="0.25">
      <c r="A354" s="55" t="s">
        <v>402</v>
      </c>
      <c r="B354" s="20" t="s">
        <v>34</v>
      </c>
      <c r="C354" s="50" t="s">
        <v>268</v>
      </c>
      <c r="D354" s="53" t="s">
        <v>448</v>
      </c>
      <c r="E354" s="20" t="s">
        <v>401</v>
      </c>
      <c r="F354" s="31">
        <v>0</v>
      </c>
      <c r="G354" s="22">
        <f t="shared" si="9"/>
        <v>20000000</v>
      </c>
      <c r="H354" s="31">
        <v>20000000</v>
      </c>
      <c r="I354" s="23"/>
      <c r="J354" s="24"/>
    </row>
    <row r="355" spans="1:10" s="25" customFormat="1" outlineLevel="7" x14ac:dyDescent="0.25">
      <c r="A355" s="49" t="s">
        <v>432</v>
      </c>
      <c r="B355" s="20" t="s">
        <v>34</v>
      </c>
      <c r="C355" s="50" t="s">
        <v>268</v>
      </c>
      <c r="D355" s="54" t="s">
        <v>429</v>
      </c>
      <c r="E355" s="20" t="s">
        <v>450</v>
      </c>
      <c r="F355" s="31">
        <f>F356</f>
        <v>108653358</v>
      </c>
      <c r="G355" s="22">
        <f t="shared" si="9"/>
        <v>2</v>
      </c>
      <c r="H355" s="31">
        <f>H356+H358</f>
        <v>108653360</v>
      </c>
      <c r="I355" s="23"/>
      <c r="J355" s="24"/>
    </row>
    <row r="356" spans="1:10" s="25" customFormat="1" ht="30" outlineLevel="7" x14ac:dyDescent="0.25">
      <c r="A356" s="49" t="s">
        <v>158</v>
      </c>
      <c r="B356" s="20" t="s">
        <v>34</v>
      </c>
      <c r="C356" s="50" t="s">
        <v>268</v>
      </c>
      <c r="D356" s="54" t="s">
        <v>429</v>
      </c>
      <c r="E356" s="20" t="s">
        <v>159</v>
      </c>
      <c r="F356" s="31">
        <f>F357</f>
        <v>108653358</v>
      </c>
      <c r="G356" s="22">
        <f t="shared" si="9"/>
        <v>-27607798</v>
      </c>
      <c r="H356" s="31">
        <f>H357</f>
        <v>81045560</v>
      </c>
      <c r="I356" s="23"/>
      <c r="J356" s="24"/>
    </row>
    <row r="357" spans="1:10" s="25" customFormat="1" ht="60" outlineLevel="7" x14ac:dyDescent="0.25">
      <c r="A357" s="49" t="s">
        <v>447</v>
      </c>
      <c r="B357" s="20" t="s">
        <v>34</v>
      </c>
      <c r="C357" s="50" t="s">
        <v>268</v>
      </c>
      <c r="D357" s="54" t="s">
        <v>429</v>
      </c>
      <c r="E357" s="20" t="s">
        <v>446</v>
      </c>
      <c r="F357" s="31">
        <v>108653358</v>
      </c>
      <c r="G357" s="22">
        <f t="shared" si="9"/>
        <v>-27607798</v>
      </c>
      <c r="H357" s="31">
        <v>81045560</v>
      </c>
      <c r="I357" s="23"/>
      <c r="J357" s="24"/>
    </row>
    <row r="358" spans="1:10" s="25" customFormat="1" ht="30" outlineLevel="7" x14ac:dyDescent="0.25">
      <c r="A358" s="55" t="s">
        <v>228</v>
      </c>
      <c r="B358" s="20" t="s">
        <v>34</v>
      </c>
      <c r="C358" s="50" t="s">
        <v>268</v>
      </c>
      <c r="D358" s="54" t="s">
        <v>429</v>
      </c>
      <c r="E358" s="20" t="s">
        <v>229</v>
      </c>
      <c r="F358" s="31">
        <v>0</v>
      </c>
      <c r="G358" s="22">
        <f t="shared" si="9"/>
        <v>27607800</v>
      </c>
      <c r="H358" s="31">
        <f>H359</f>
        <v>27607800</v>
      </c>
      <c r="I358" s="23"/>
      <c r="J358" s="24"/>
    </row>
    <row r="359" spans="1:10" s="25" customFormat="1" outlineLevel="7" x14ac:dyDescent="0.25">
      <c r="A359" s="55" t="s">
        <v>402</v>
      </c>
      <c r="B359" s="20" t="s">
        <v>34</v>
      </c>
      <c r="C359" s="50" t="s">
        <v>268</v>
      </c>
      <c r="D359" s="54" t="s">
        <v>429</v>
      </c>
      <c r="E359" s="20" t="s">
        <v>401</v>
      </c>
      <c r="F359" s="31">
        <v>0</v>
      </c>
      <c r="G359" s="22">
        <f t="shared" si="9"/>
        <v>27607800</v>
      </c>
      <c r="H359" s="31">
        <v>27607800</v>
      </c>
      <c r="I359" s="23"/>
      <c r="J359" s="24"/>
    </row>
    <row r="360" spans="1:10" s="25" customFormat="1" outlineLevel="2" x14ac:dyDescent="0.25">
      <c r="A360" s="26" t="s">
        <v>194</v>
      </c>
      <c r="B360" s="27" t="s">
        <v>34</v>
      </c>
      <c r="C360" s="27" t="s">
        <v>269</v>
      </c>
      <c r="D360" s="27"/>
      <c r="E360" s="27"/>
      <c r="F360" s="28">
        <f>F367+F398+F418+F361</f>
        <v>158429567.67000002</v>
      </c>
      <c r="G360" s="22">
        <f t="shared" si="9"/>
        <v>52908602.25999999</v>
      </c>
      <c r="H360" s="28">
        <f>H367+H398+H418+H361</f>
        <v>211338169.93000001</v>
      </c>
      <c r="I360" s="23"/>
      <c r="J360" s="24"/>
    </row>
    <row r="361" spans="1:10" s="25" customFormat="1" ht="45" outlineLevel="2" x14ac:dyDescent="0.25">
      <c r="A361" s="30" t="s">
        <v>161</v>
      </c>
      <c r="B361" s="20" t="s">
        <v>34</v>
      </c>
      <c r="C361" s="20" t="s">
        <v>269</v>
      </c>
      <c r="D361" s="20" t="s">
        <v>162</v>
      </c>
      <c r="E361" s="20"/>
      <c r="F361" s="31">
        <f>F362</f>
        <v>0</v>
      </c>
      <c r="G361" s="22">
        <f t="shared" si="9"/>
        <v>200000</v>
      </c>
      <c r="H361" s="31">
        <f>H362</f>
        <v>200000</v>
      </c>
      <c r="I361" s="23"/>
      <c r="J361" s="24"/>
    </row>
    <row r="362" spans="1:10" s="25" customFormat="1" outlineLevel="2" x14ac:dyDescent="0.25">
      <c r="A362" s="30" t="s">
        <v>290</v>
      </c>
      <c r="B362" s="20" t="s">
        <v>34</v>
      </c>
      <c r="C362" s="20" t="s">
        <v>269</v>
      </c>
      <c r="D362" s="20" t="s">
        <v>291</v>
      </c>
      <c r="E362" s="20"/>
      <c r="F362" s="31">
        <f>F363</f>
        <v>0</v>
      </c>
      <c r="G362" s="22">
        <f t="shared" si="9"/>
        <v>200000</v>
      </c>
      <c r="H362" s="31">
        <f>H363</f>
        <v>200000</v>
      </c>
      <c r="I362" s="23"/>
      <c r="J362" s="24"/>
    </row>
    <row r="363" spans="1:10" s="25" customFormat="1" ht="45" outlineLevel="2" x14ac:dyDescent="0.25">
      <c r="A363" s="30" t="s">
        <v>289</v>
      </c>
      <c r="B363" s="20" t="s">
        <v>34</v>
      </c>
      <c r="C363" s="20" t="s">
        <v>269</v>
      </c>
      <c r="D363" s="20" t="s">
        <v>292</v>
      </c>
      <c r="E363" s="20"/>
      <c r="F363" s="31">
        <f>F364</f>
        <v>0</v>
      </c>
      <c r="G363" s="22">
        <f t="shared" si="9"/>
        <v>200000</v>
      </c>
      <c r="H363" s="31">
        <f>H364</f>
        <v>200000</v>
      </c>
      <c r="I363" s="23"/>
      <c r="J363" s="24"/>
    </row>
    <row r="364" spans="1:10" s="25" customFormat="1" outlineLevel="2" x14ac:dyDescent="0.25">
      <c r="A364" s="30" t="s">
        <v>361</v>
      </c>
      <c r="B364" s="20" t="s">
        <v>34</v>
      </c>
      <c r="C364" s="20" t="s">
        <v>269</v>
      </c>
      <c r="D364" s="20" t="s">
        <v>342</v>
      </c>
      <c r="E364" s="20"/>
      <c r="F364" s="31">
        <f>F365</f>
        <v>0</v>
      </c>
      <c r="G364" s="22">
        <f t="shared" si="9"/>
        <v>200000</v>
      </c>
      <c r="H364" s="31">
        <f>H365</f>
        <v>200000</v>
      </c>
      <c r="I364" s="23"/>
      <c r="J364" s="24"/>
    </row>
    <row r="365" spans="1:10" s="25" customFormat="1" ht="30" outlineLevel="2" x14ac:dyDescent="0.25">
      <c r="A365" s="30" t="s">
        <v>9</v>
      </c>
      <c r="B365" s="20" t="s">
        <v>34</v>
      </c>
      <c r="C365" s="20" t="s">
        <v>269</v>
      </c>
      <c r="D365" s="20" t="s">
        <v>342</v>
      </c>
      <c r="E365" s="20" t="s">
        <v>10</v>
      </c>
      <c r="F365" s="31">
        <f>F366</f>
        <v>0</v>
      </c>
      <c r="G365" s="22">
        <f t="shared" si="9"/>
        <v>200000</v>
      </c>
      <c r="H365" s="31">
        <f>H366</f>
        <v>200000</v>
      </c>
      <c r="I365" s="23"/>
      <c r="J365" s="24"/>
    </row>
    <row r="366" spans="1:10" s="25" customFormat="1" ht="30" outlineLevel="2" x14ac:dyDescent="0.25">
      <c r="A366" s="30" t="s">
        <v>11</v>
      </c>
      <c r="B366" s="20" t="s">
        <v>34</v>
      </c>
      <c r="C366" s="20" t="s">
        <v>269</v>
      </c>
      <c r="D366" s="20" t="s">
        <v>342</v>
      </c>
      <c r="E366" s="20" t="s">
        <v>12</v>
      </c>
      <c r="F366" s="31"/>
      <c r="G366" s="22">
        <f t="shared" si="9"/>
        <v>200000</v>
      </c>
      <c r="H366" s="31">
        <v>200000</v>
      </c>
      <c r="I366" s="23"/>
      <c r="J366" s="24"/>
    </row>
    <row r="367" spans="1:10" s="25" customFormat="1" ht="30" outlineLevel="3" x14ac:dyDescent="0.25">
      <c r="A367" s="30" t="s">
        <v>20</v>
      </c>
      <c r="B367" s="20" t="s">
        <v>34</v>
      </c>
      <c r="C367" s="20" t="s">
        <v>269</v>
      </c>
      <c r="D367" s="20" t="s">
        <v>21</v>
      </c>
      <c r="E367" s="20"/>
      <c r="F367" s="31">
        <f>F368</f>
        <v>31870000</v>
      </c>
      <c r="G367" s="22">
        <f t="shared" si="9"/>
        <v>3178000</v>
      </c>
      <c r="H367" s="31">
        <f>H368</f>
        <v>35048000</v>
      </c>
      <c r="I367" s="23"/>
      <c r="J367" s="24"/>
    </row>
    <row r="368" spans="1:10" s="25" customFormat="1" outlineLevel="4" x14ac:dyDescent="0.25">
      <c r="A368" s="30" t="s">
        <v>22</v>
      </c>
      <c r="B368" s="20" t="s">
        <v>34</v>
      </c>
      <c r="C368" s="20" t="s">
        <v>269</v>
      </c>
      <c r="D368" s="20" t="s">
        <v>23</v>
      </c>
      <c r="E368" s="20"/>
      <c r="F368" s="31">
        <f>F369+F373+F377+F385</f>
        <v>31870000</v>
      </c>
      <c r="G368" s="22">
        <f t="shared" si="9"/>
        <v>3178000</v>
      </c>
      <c r="H368" s="31">
        <f>H369+H373+H377+H385</f>
        <v>35048000</v>
      </c>
      <c r="I368" s="23"/>
      <c r="J368" s="24"/>
    </row>
    <row r="369" spans="1:10" s="25" customFormat="1" ht="18" customHeight="1" outlineLevel="5" x14ac:dyDescent="0.25">
      <c r="A369" s="30" t="s">
        <v>24</v>
      </c>
      <c r="B369" s="20" t="s">
        <v>34</v>
      </c>
      <c r="C369" s="20" t="s">
        <v>269</v>
      </c>
      <c r="D369" s="20" t="s">
        <v>25</v>
      </c>
      <c r="E369" s="20"/>
      <c r="F369" s="31">
        <f>F370</f>
        <v>950000</v>
      </c>
      <c r="G369" s="22">
        <f t="shared" si="9"/>
        <v>0</v>
      </c>
      <c r="H369" s="31">
        <f>H370</f>
        <v>950000</v>
      </c>
      <c r="I369" s="23"/>
      <c r="J369" s="24"/>
    </row>
    <row r="370" spans="1:10" s="25" customFormat="1" outlineLevel="6" x14ac:dyDescent="0.25">
      <c r="A370" s="30" t="s">
        <v>195</v>
      </c>
      <c r="B370" s="20" t="s">
        <v>34</v>
      </c>
      <c r="C370" s="20" t="s">
        <v>269</v>
      </c>
      <c r="D370" s="20" t="s">
        <v>196</v>
      </c>
      <c r="E370" s="20"/>
      <c r="F370" s="31">
        <f>F371</f>
        <v>950000</v>
      </c>
      <c r="G370" s="22">
        <f t="shared" si="9"/>
        <v>0</v>
      </c>
      <c r="H370" s="31">
        <f>H371</f>
        <v>950000</v>
      </c>
      <c r="I370" s="23"/>
      <c r="J370" s="24"/>
    </row>
    <row r="371" spans="1:10" s="25" customFormat="1" ht="30" outlineLevel="7" x14ac:dyDescent="0.25">
      <c r="A371" s="30" t="s">
        <v>9</v>
      </c>
      <c r="B371" s="20" t="s">
        <v>34</v>
      </c>
      <c r="C371" s="20" t="s">
        <v>269</v>
      </c>
      <c r="D371" s="20" t="s">
        <v>196</v>
      </c>
      <c r="E371" s="20" t="s">
        <v>10</v>
      </c>
      <c r="F371" s="31">
        <f>F372</f>
        <v>950000</v>
      </c>
      <c r="G371" s="22">
        <f t="shared" si="9"/>
        <v>0</v>
      </c>
      <c r="H371" s="31">
        <f>H372</f>
        <v>950000</v>
      </c>
      <c r="I371" s="23"/>
      <c r="J371" s="24"/>
    </row>
    <row r="372" spans="1:10" s="25" customFormat="1" ht="30" outlineLevel="7" x14ac:dyDescent="0.25">
      <c r="A372" s="30" t="s">
        <v>11</v>
      </c>
      <c r="B372" s="20" t="s">
        <v>34</v>
      </c>
      <c r="C372" s="20" t="s">
        <v>269</v>
      </c>
      <c r="D372" s="20" t="s">
        <v>196</v>
      </c>
      <c r="E372" s="20" t="s">
        <v>12</v>
      </c>
      <c r="F372" s="31">
        <v>950000</v>
      </c>
      <c r="G372" s="22">
        <f t="shared" si="9"/>
        <v>0</v>
      </c>
      <c r="H372" s="31">
        <v>950000</v>
      </c>
      <c r="I372" s="23"/>
      <c r="J372" s="24"/>
    </row>
    <row r="373" spans="1:10" s="25" customFormat="1" outlineLevel="5" x14ac:dyDescent="0.25">
      <c r="A373" s="30" t="s">
        <v>197</v>
      </c>
      <c r="B373" s="20" t="s">
        <v>34</v>
      </c>
      <c r="C373" s="20" t="s">
        <v>269</v>
      </c>
      <c r="D373" s="20" t="s">
        <v>198</v>
      </c>
      <c r="E373" s="20"/>
      <c r="F373" s="31">
        <f>F374</f>
        <v>2800000</v>
      </c>
      <c r="G373" s="22">
        <f t="shared" si="9"/>
        <v>-1196070.7</v>
      </c>
      <c r="H373" s="31">
        <f>H374</f>
        <v>1603929.3</v>
      </c>
      <c r="I373" s="23"/>
      <c r="J373" s="24"/>
    </row>
    <row r="374" spans="1:10" s="25" customFormat="1" outlineLevel="6" x14ac:dyDescent="0.25">
      <c r="A374" s="30" t="s">
        <v>199</v>
      </c>
      <c r="B374" s="20" t="s">
        <v>34</v>
      </c>
      <c r="C374" s="20" t="s">
        <v>269</v>
      </c>
      <c r="D374" s="20" t="s">
        <v>200</v>
      </c>
      <c r="E374" s="20"/>
      <c r="F374" s="31">
        <f>F375</f>
        <v>2800000</v>
      </c>
      <c r="G374" s="22">
        <f t="shared" si="9"/>
        <v>-1196070.7</v>
      </c>
      <c r="H374" s="31">
        <f>H375</f>
        <v>1603929.3</v>
      </c>
      <c r="I374" s="23"/>
      <c r="J374" s="24"/>
    </row>
    <row r="375" spans="1:10" s="25" customFormat="1" ht="30" outlineLevel="7" x14ac:dyDescent="0.25">
      <c r="A375" s="30" t="s">
        <v>9</v>
      </c>
      <c r="B375" s="20" t="s">
        <v>34</v>
      </c>
      <c r="C375" s="20" t="s">
        <v>269</v>
      </c>
      <c r="D375" s="20" t="s">
        <v>200</v>
      </c>
      <c r="E375" s="20" t="s">
        <v>10</v>
      </c>
      <c r="F375" s="31">
        <f>F376</f>
        <v>2800000</v>
      </c>
      <c r="G375" s="22">
        <f t="shared" si="9"/>
        <v>-1196070.7</v>
      </c>
      <c r="H375" s="31">
        <f>H376</f>
        <v>1603929.3</v>
      </c>
      <c r="I375" s="23"/>
      <c r="J375" s="24"/>
    </row>
    <row r="376" spans="1:10" s="25" customFormat="1" ht="30" outlineLevel="7" x14ac:dyDescent="0.25">
      <c r="A376" s="30" t="s">
        <v>11</v>
      </c>
      <c r="B376" s="20" t="s">
        <v>34</v>
      </c>
      <c r="C376" s="20" t="s">
        <v>269</v>
      </c>
      <c r="D376" s="20" t="s">
        <v>200</v>
      </c>
      <c r="E376" s="20" t="s">
        <v>12</v>
      </c>
      <c r="F376" s="31">
        <v>2800000</v>
      </c>
      <c r="G376" s="22">
        <f t="shared" si="9"/>
        <v>-1196070.7</v>
      </c>
      <c r="H376" s="31">
        <v>1603929.3</v>
      </c>
      <c r="I376" s="23"/>
      <c r="J376" s="24"/>
    </row>
    <row r="377" spans="1:10" s="25" customFormat="1" ht="30" outlineLevel="5" x14ac:dyDescent="0.25">
      <c r="A377" s="30" t="s">
        <v>201</v>
      </c>
      <c r="B377" s="20" t="s">
        <v>34</v>
      </c>
      <c r="C377" s="20" t="s">
        <v>269</v>
      </c>
      <c r="D377" s="20" t="s">
        <v>202</v>
      </c>
      <c r="E377" s="20"/>
      <c r="F377" s="31">
        <f>F378</f>
        <v>22000000</v>
      </c>
      <c r="G377" s="22">
        <f t="shared" si="9"/>
        <v>1112090.0199999996</v>
      </c>
      <c r="H377" s="31">
        <f>H378</f>
        <v>23112090.02</v>
      </c>
      <c r="I377" s="23"/>
      <c r="J377" s="24"/>
    </row>
    <row r="378" spans="1:10" s="25" customFormat="1" ht="30" outlineLevel="6" x14ac:dyDescent="0.25">
      <c r="A378" s="30" t="s">
        <v>203</v>
      </c>
      <c r="B378" s="20" t="s">
        <v>34</v>
      </c>
      <c r="C378" s="20" t="s">
        <v>269</v>
      </c>
      <c r="D378" s="20" t="s">
        <v>204</v>
      </c>
      <c r="E378" s="20"/>
      <c r="F378" s="31">
        <f>F379</f>
        <v>22000000</v>
      </c>
      <c r="G378" s="22">
        <f t="shared" si="9"/>
        <v>1112090.0199999996</v>
      </c>
      <c r="H378" s="31">
        <f>H379</f>
        <v>23112090.02</v>
      </c>
      <c r="I378" s="23"/>
      <c r="J378" s="24"/>
    </row>
    <row r="379" spans="1:10" s="25" customFormat="1" ht="30" outlineLevel="7" x14ac:dyDescent="0.25">
      <c r="A379" s="30" t="s">
        <v>9</v>
      </c>
      <c r="B379" s="20" t="s">
        <v>34</v>
      </c>
      <c r="C379" s="20" t="s">
        <v>269</v>
      </c>
      <c r="D379" s="20" t="s">
        <v>204</v>
      </c>
      <c r="E379" s="20" t="s">
        <v>10</v>
      </c>
      <c r="F379" s="31">
        <f>F380</f>
        <v>22000000</v>
      </c>
      <c r="G379" s="22">
        <f t="shared" si="9"/>
        <v>1112090.0199999996</v>
      </c>
      <c r="H379" s="31">
        <f>H380</f>
        <v>23112090.02</v>
      </c>
      <c r="I379" s="23"/>
      <c r="J379" s="24"/>
    </row>
    <row r="380" spans="1:10" s="25" customFormat="1" ht="30" outlineLevel="7" x14ac:dyDescent="0.25">
      <c r="A380" s="30" t="s">
        <v>11</v>
      </c>
      <c r="B380" s="20" t="s">
        <v>34</v>
      </c>
      <c r="C380" s="20" t="s">
        <v>269</v>
      </c>
      <c r="D380" s="20" t="s">
        <v>204</v>
      </c>
      <c r="E380" s="20" t="s">
        <v>12</v>
      </c>
      <c r="F380" s="31">
        <v>22000000</v>
      </c>
      <c r="G380" s="22">
        <f t="shared" si="9"/>
        <v>1112090.0199999996</v>
      </c>
      <c r="H380" s="31">
        <v>23112090.02</v>
      </c>
      <c r="I380" s="23"/>
      <c r="J380" s="24"/>
    </row>
    <row r="381" spans="1:10" s="25" customFormat="1" ht="30" hidden="1" outlineLevel="5" x14ac:dyDescent="0.25">
      <c r="A381" s="30" t="s">
        <v>253</v>
      </c>
      <c r="B381" s="20" t="s">
        <v>34</v>
      </c>
      <c r="C381" s="20" t="s">
        <v>269</v>
      </c>
      <c r="D381" s="20" t="s">
        <v>205</v>
      </c>
      <c r="E381" s="20"/>
      <c r="F381" s="31">
        <v>0</v>
      </c>
      <c r="G381" s="22">
        <f t="shared" si="9"/>
        <v>0</v>
      </c>
      <c r="H381" s="31">
        <v>0</v>
      </c>
      <c r="I381" s="23"/>
      <c r="J381" s="24"/>
    </row>
    <row r="382" spans="1:10" s="25" customFormat="1" hidden="1" outlineLevel="6" x14ac:dyDescent="0.25">
      <c r="A382" s="30" t="s">
        <v>254</v>
      </c>
      <c r="B382" s="20" t="s">
        <v>34</v>
      </c>
      <c r="C382" s="20" t="s">
        <v>269</v>
      </c>
      <c r="D382" s="20" t="s">
        <v>206</v>
      </c>
      <c r="E382" s="20"/>
      <c r="F382" s="31">
        <v>0</v>
      </c>
      <c r="G382" s="22">
        <f t="shared" si="9"/>
        <v>0</v>
      </c>
      <c r="H382" s="31">
        <v>0</v>
      </c>
      <c r="I382" s="23"/>
      <c r="J382" s="24"/>
    </row>
    <row r="383" spans="1:10" s="25" customFormat="1" ht="30" hidden="1" outlineLevel="7" x14ac:dyDescent="0.25">
      <c r="A383" s="30" t="s">
        <v>9</v>
      </c>
      <c r="B383" s="20" t="s">
        <v>34</v>
      </c>
      <c r="C383" s="20" t="s">
        <v>269</v>
      </c>
      <c r="D383" s="20" t="s">
        <v>206</v>
      </c>
      <c r="E383" s="20" t="s">
        <v>10</v>
      </c>
      <c r="F383" s="31">
        <v>0</v>
      </c>
      <c r="G383" s="22">
        <f t="shared" si="9"/>
        <v>0</v>
      </c>
      <c r="H383" s="31">
        <v>0</v>
      </c>
      <c r="I383" s="23"/>
      <c r="J383" s="24"/>
    </row>
    <row r="384" spans="1:10" s="25" customFormat="1" ht="30" hidden="1" outlineLevel="7" x14ac:dyDescent="0.25">
      <c r="A384" s="30" t="s">
        <v>11</v>
      </c>
      <c r="B384" s="20" t="s">
        <v>34</v>
      </c>
      <c r="C384" s="20" t="s">
        <v>269</v>
      </c>
      <c r="D384" s="20" t="s">
        <v>206</v>
      </c>
      <c r="E384" s="20" t="s">
        <v>12</v>
      </c>
      <c r="F384" s="31">
        <v>0</v>
      </c>
      <c r="G384" s="22">
        <f t="shared" si="9"/>
        <v>0</v>
      </c>
      <c r="H384" s="31">
        <v>0</v>
      </c>
      <c r="I384" s="23"/>
      <c r="J384" s="24"/>
    </row>
    <row r="385" spans="1:10" s="25" customFormat="1" outlineLevel="5" collapsed="1" x14ac:dyDescent="0.25">
      <c r="A385" s="30" t="s">
        <v>207</v>
      </c>
      <c r="B385" s="20" t="s">
        <v>34</v>
      </c>
      <c r="C385" s="20" t="s">
        <v>269</v>
      </c>
      <c r="D385" s="20" t="s">
        <v>208</v>
      </c>
      <c r="E385" s="20"/>
      <c r="F385" s="31">
        <f>F386+F395</f>
        <v>6120000</v>
      </c>
      <c r="G385" s="22">
        <f t="shared" si="9"/>
        <v>3261980.6799999997</v>
      </c>
      <c r="H385" s="31">
        <f>H386+H395</f>
        <v>9381980.6799999997</v>
      </c>
      <c r="I385" s="23"/>
      <c r="J385" s="24"/>
    </row>
    <row r="386" spans="1:10" s="25" customFormat="1" outlineLevel="6" x14ac:dyDescent="0.25">
      <c r="A386" s="30" t="s">
        <v>209</v>
      </c>
      <c r="B386" s="20" t="s">
        <v>34</v>
      </c>
      <c r="C386" s="20" t="s">
        <v>269</v>
      </c>
      <c r="D386" s="20" t="s">
        <v>210</v>
      </c>
      <c r="E386" s="20"/>
      <c r="F386" s="31">
        <f>F387+F389+F393</f>
        <v>6120000</v>
      </c>
      <c r="G386" s="22">
        <f t="shared" si="9"/>
        <v>1633980.6799999997</v>
      </c>
      <c r="H386" s="31">
        <f>H387+H389+H393+H391</f>
        <v>7753980.6799999997</v>
      </c>
      <c r="I386" s="23"/>
      <c r="J386" s="24"/>
    </row>
    <row r="387" spans="1:10" s="25" customFormat="1" ht="30" outlineLevel="7" x14ac:dyDescent="0.25">
      <c r="A387" s="30" t="s">
        <v>9</v>
      </c>
      <c r="B387" s="20" t="s">
        <v>34</v>
      </c>
      <c r="C387" s="20" t="s">
        <v>269</v>
      </c>
      <c r="D387" s="20" t="s">
        <v>210</v>
      </c>
      <c r="E387" s="20" t="s">
        <v>10</v>
      </c>
      <c r="F387" s="31">
        <f>F388</f>
        <v>6120000</v>
      </c>
      <c r="G387" s="22">
        <f t="shared" si="9"/>
        <v>-658481.08000000007</v>
      </c>
      <c r="H387" s="31">
        <f>H388</f>
        <v>5461518.9199999999</v>
      </c>
      <c r="I387" s="23"/>
      <c r="J387" s="24"/>
    </row>
    <row r="388" spans="1:10" s="25" customFormat="1" ht="30" outlineLevel="7" x14ac:dyDescent="0.25">
      <c r="A388" s="30" t="s">
        <v>11</v>
      </c>
      <c r="B388" s="20" t="s">
        <v>34</v>
      </c>
      <c r="C388" s="20" t="s">
        <v>269</v>
      </c>
      <c r="D388" s="20" t="s">
        <v>210</v>
      </c>
      <c r="E388" s="20" t="s">
        <v>12</v>
      </c>
      <c r="F388" s="15">
        <v>6120000</v>
      </c>
      <c r="G388" s="22">
        <f t="shared" si="9"/>
        <v>-658481.08000000007</v>
      </c>
      <c r="H388" s="15">
        <v>5461518.9199999999</v>
      </c>
      <c r="I388" s="23"/>
      <c r="J388" s="24"/>
    </row>
    <row r="389" spans="1:10" s="25" customFormat="1" outlineLevel="7" x14ac:dyDescent="0.25">
      <c r="A389" s="30" t="s">
        <v>236</v>
      </c>
      <c r="B389" s="20" t="s">
        <v>34</v>
      </c>
      <c r="C389" s="20" t="s">
        <v>269</v>
      </c>
      <c r="D389" s="20" t="s">
        <v>210</v>
      </c>
      <c r="E389" s="20" t="s">
        <v>237</v>
      </c>
      <c r="F389" s="15">
        <f>F390</f>
        <v>0</v>
      </c>
      <c r="G389" s="22">
        <f t="shared" si="9"/>
        <v>69000</v>
      </c>
      <c r="H389" s="15">
        <f>H390</f>
        <v>69000</v>
      </c>
      <c r="I389" s="23"/>
      <c r="J389" s="24"/>
    </row>
    <row r="390" spans="1:10" s="25" customFormat="1" outlineLevel="7" x14ac:dyDescent="0.25">
      <c r="A390" s="30" t="s">
        <v>238</v>
      </c>
      <c r="B390" s="20" t="s">
        <v>34</v>
      </c>
      <c r="C390" s="20" t="s">
        <v>269</v>
      </c>
      <c r="D390" s="20" t="s">
        <v>210</v>
      </c>
      <c r="E390" s="20" t="s">
        <v>239</v>
      </c>
      <c r="F390" s="15">
        <v>0</v>
      </c>
      <c r="G390" s="22">
        <f t="shared" si="9"/>
        <v>69000</v>
      </c>
      <c r="H390" s="15">
        <v>69000</v>
      </c>
      <c r="I390" s="23"/>
      <c r="J390" s="24"/>
    </row>
    <row r="391" spans="1:10" s="25" customFormat="1" ht="30" outlineLevel="7" x14ac:dyDescent="0.25">
      <c r="A391" s="55" t="s">
        <v>228</v>
      </c>
      <c r="B391" s="20" t="s">
        <v>34</v>
      </c>
      <c r="C391" s="20" t="s">
        <v>269</v>
      </c>
      <c r="D391" s="20" t="s">
        <v>210</v>
      </c>
      <c r="E391" s="20" t="s">
        <v>229</v>
      </c>
      <c r="F391" s="15">
        <v>0</v>
      </c>
      <c r="G391" s="22">
        <f t="shared" si="9"/>
        <v>1572570.76</v>
      </c>
      <c r="H391" s="15">
        <f>H392</f>
        <v>1572570.76</v>
      </c>
      <c r="I391" s="23"/>
      <c r="J391" s="24"/>
    </row>
    <row r="392" spans="1:10" s="25" customFormat="1" outlineLevel="7" x14ac:dyDescent="0.25">
      <c r="A392" s="55" t="s">
        <v>402</v>
      </c>
      <c r="B392" s="20" t="s">
        <v>34</v>
      </c>
      <c r="C392" s="20" t="s">
        <v>269</v>
      </c>
      <c r="D392" s="20" t="s">
        <v>210</v>
      </c>
      <c r="E392" s="20" t="s">
        <v>401</v>
      </c>
      <c r="F392" s="15">
        <v>0</v>
      </c>
      <c r="G392" s="22">
        <f t="shared" si="9"/>
        <v>1572570.76</v>
      </c>
      <c r="H392" s="15">
        <v>1572570.76</v>
      </c>
      <c r="I392" s="23"/>
      <c r="J392" s="24"/>
    </row>
    <row r="393" spans="1:10" s="25" customFormat="1" outlineLevel="7" x14ac:dyDescent="0.25">
      <c r="A393" s="30" t="s">
        <v>13</v>
      </c>
      <c r="B393" s="20" t="s">
        <v>34</v>
      </c>
      <c r="C393" s="20" t="s">
        <v>269</v>
      </c>
      <c r="D393" s="20" t="s">
        <v>210</v>
      </c>
      <c r="E393" s="20" t="s">
        <v>14</v>
      </c>
      <c r="F393" s="15">
        <f>F394</f>
        <v>0</v>
      </c>
      <c r="G393" s="22">
        <f t="shared" si="9"/>
        <v>650891</v>
      </c>
      <c r="H393" s="15">
        <f>H394</f>
        <v>650891</v>
      </c>
      <c r="I393" s="23"/>
      <c r="J393" s="24"/>
    </row>
    <row r="394" spans="1:10" s="25" customFormat="1" outlineLevel="7" x14ac:dyDescent="0.25">
      <c r="A394" s="30" t="s">
        <v>277</v>
      </c>
      <c r="B394" s="20" t="s">
        <v>34</v>
      </c>
      <c r="C394" s="20" t="s">
        <v>269</v>
      </c>
      <c r="D394" s="20" t="s">
        <v>210</v>
      </c>
      <c r="E394" s="20" t="s">
        <v>276</v>
      </c>
      <c r="F394" s="15"/>
      <c r="G394" s="22">
        <f t="shared" si="9"/>
        <v>650891</v>
      </c>
      <c r="H394" s="15">
        <v>650891</v>
      </c>
      <c r="I394" s="23"/>
      <c r="J394" s="24"/>
    </row>
    <row r="395" spans="1:10" s="25" customFormat="1" ht="30" outlineLevel="7" x14ac:dyDescent="0.25">
      <c r="A395" s="17" t="s">
        <v>282</v>
      </c>
      <c r="B395" s="20" t="s">
        <v>34</v>
      </c>
      <c r="C395" s="20" t="s">
        <v>269</v>
      </c>
      <c r="D395" s="20" t="s">
        <v>284</v>
      </c>
      <c r="E395" s="20"/>
      <c r="F395" s="15">
        <f>F396</f>
        <v>0</v>
      </c>
      <c r="G395" s="22">
        <f t="shared" si="9"/>
        <v>1628000</v>
      </c>
      <c r="H395" s="15">
        <f>H396</f>
        <v>1628000</v>
      </c>
      <c r="I395" s="23"/>
      <c r="J395" s="24"/>
    </row>
    <row r="396" spans="1:10" s="25" customFormat="1" outlineLevel="7" x14ac:dyDescent="0.25">
      <c r="A396" s="17" t="s">
        <v>283</v>
      </c>
      <c r="B396" s="20" t="s">
        <v>34</v>
      </c>
      <c r="C396" s="20" t="s">
        <v>269</v>
      </c>
      <c r="D396" s="20" t="s">
        <v>284</v>
      </c>
      <c r="E396" s="20" t="s">
        <v>10</v>
      </c>
      <c r="F396" s="15">
        <f>F397</f>
        <v>0</v>
      </c>
      <c r="G396" s="22">
        <f t="shared" si="9"/>
        <v>1628000</v>
      </c>
      <c r="H396" s="15">
        <f>H397</f>
        <v>1628000</v>
      </c>
      <c r="I396" s="23"/>
      <c r="J396" s="24"/>
    </row>
    <row r="397" spans="1:10" s="25" customFormat="1" ht="30" outlineLevel="7" x14ac:dyDescent="0.25">
      <c r="A397" s="17" t="s">
        <v>11</v>
      </c>
      <c r="B397" s="20" t="s">
        <v>34</v>
      </c>
      <c r="C397" s="20" t="s">
        <v>269</v>
      </c>
      <c r="D397" s="20" t="s">
        <v>284</v>
      </c>
      <c r="E397" s="20" t="s">
        <v>12</v>
      </c>
      <c r="F397" s="15"/>
      <c r="G397" s="22">
        <f t="shared" si="9"/>
        <v>1628000</v>
      </c>
      <c r="H397" s="15">
        <v>1628000</v>
      </c>
      <c r="I397" s="23"/>
      <c r="J397" s="24"/>
    </row>
    <row r="398" spans="1:10" s="25" customFormat="1" ht="30" outlineLevel="3" x14ac:dyDescent="0.25">
      <c r="A398" s="30" t="s">
        <v>211</v>
      </c>
      <c r="B398" s="20" t="s">
        <v>34</v>
      </c>
      <c r="C398" s="20" t="s">
        <v>269</v>
      </c>
      <c r="D398" s="20" t="s">
        <v>212</v>
      </c>
      <c r="E398" s="20"/>
      <c r="F398" s="31">
        <f>F399+F411</f>
        <v>125409567.67</v>
      </c>
      <c r="G398" s="22">
        <f t="shared" si="9"/>
        <v>50430602.260000005</v>
      </c>
      <c r="H398" s="31">
        <f>H399+H411</f>
        <v>175840169.93000001</v>
      </c>
      <c r="I398" s="23"/>
      <c r="J398" s="24"/>
    </row>
    <row r="399" spans="1:10" s="25" customFormat="1" ht="30" outlineLevel="5" x14ac:dyDescent="0.25">
      <c r="A399" s="30" t="s">
        <v>213</v>
      </c>
      <c r="B399" s="20" t="s">
        <v>34</v>
      </c>
      <c r="C399" s="20" t="s">
        <v>269</v>
      </c>
      <c r="D399" s="20" t="s">
        <v>214</v>
      </c>
      <c r="E399" s="20"/>
      <c r="F399" s="31">
        <f>F403+F408</f>
        <v>216049.67</v>
      </c>
      <c r="G399" s="22">
        <f t="shared" si="9"/>
        <v>71617573.839999989</v>
      </c>
      <c r="H399" s="31">
        <f>H400+H403+H408</f>
        <v>71833623.50999999</v>
      </c>
      <c r="I399" s="23"/>
      <c r="J399" s="24"/>
    </row>
    <row r="400" spans="1:10" s="25" customFormat="1" ht="32.25" customHeight="1" outlineLevel="5" x14ac:dyDescent="0.25">
      <c r="A400" s="30" t="s">
        <v>452</v>
      </c>
      <c r="B400" s="20" t="s">
        <v>34</v>
      </c>
      <c r="C400" s="20" t="s">
        <v>269</v>
      </c>
      <c r="D400" s="20" t="s">
        <v>451</v>
      </c>
      <c r="E400" s="20"/>
      <c r="F400" s="31">
        <v>0</v>
      </c>
      <c r="G400" s="22">
        <f t="shared" si="9"/>
        <v>11500000</v>
      </c>
      <c r="H400" s="31">
        <f>H401</f>
        <v>11500000</v>
      </c>
      <c r="I400" s="23"/>
      <c r="J400" s="24"/>
    </row>
    <row r="401" spans="1:10" s="25" customFormat="1" ht="30" outlineLevel="5" x14ac:dyDescent="0.25">
      <c r="A401" s="55" t="s">
        <v>228</v>
      </c>
      <c r="B401" s="20" t="s">
        <v>34</v>
      </c>
      <c r="C401" s="20" t="s">
        <v>269</v>
      </c>
      <c r="D401" s="20" t="s">
        <v>451</v>
      </c>
      <c r="E401" s="20" t="s">
        <v>229</v>
      </c>
      <c r="F401" s="31">
        <v>0</v>
      </c>
      <c r="G401" s="22">
        <f t="shared" si="9"/>
        <v>11500000</v>
      </c>
      <c r="H401" s="31">
        <f>H402</f>
        <v>11500000</v>
      </c>
      <c r="I401" s="23"/>
      <c r="J401" s="24"/>
    </row>
    <row r="402" spans="1:10" s="25" customFormat="1" outlineLevel="5" x14ac:dyDescent="0.25">
      <c r="A402" s="55" t="s">
        <v>402</v>
      </c>
      <c r="B402" s="20" t="s">
        <v>34</v>
      </c>
      <c r="C402" s="20" t="s">
        <v>269</v>
      </c>
      <c r="D402" s="20" t="s">
        <v>451</v>
      </c>
      <c r="E402" s="20" t="s">
        <v>401</v>
      </c>
      <c r="F402" s="31">
        <v>0</v>
      </c>
      <c r="G402" s="22">
        <f t="shared" si="9"/>
        <v>11500000</v>
      </c>
      <c r="H402" s="31">
        <v>11500000</v>
      </c>
      <c r="I402" s="23"/>
      <c r="J402" s="24"/>
    </row>
    <row r="403" spans="1:10" s="25" customFormat="1" ht="30" outlineLevel="6" x14ac:dyDescent="0.25">
      <c r="A403" s="30" t="s">
        <v>215</v>
      </c>
      <c r="B403" s="20" t="s">
        <v>34</v>
      </c>
      <c r="C403" s="20" t="s">
        <v>269</v>
      </c>
      <c r="D403" s="20" t="s">
        <v>216</v>
      </c>
      <c r="E403" s="20"/>
      <c r="F403" s="31">
        <f>F404</f>
        <v>143249.67000000001</v>
      </c>
      <c r="G403" s="22">
        <f t="shared" si="9"/>
        <v>60190373.839999996</v>
      </c>
      <c r="H403" s="31">
        <f>H404+H406</f>
        <v>60333623.509999998</v>
      </c>
      <c r="I403" s="23"/>
      <c r="J403" s="24"/>
    </row>
    <row r="404" spans="1:10" s="25" customFormat="1" ht="30" hidden="1" outlineLevel="7" x14ac:dyDescent="0.25">
      <c r="A404" s="30" t="s">
        <v>9</v>
      </c>
      <c r="B404" s="20" t="s">
        <v>34</v>
      </c>
      <c r="C404" s="20" t="s">
        <v>269</v>
      </c>
      <c r="D404" s="20" t="s">
        <v>216</v>
      </c>
      <c r="E404" s="20" t="s">
        <v>10</v>
      </c>
      <c r="F404" s="31">
        <f>F405</f>
        <v>143249.67000000001</v>
      </c>
      <c r="G404" s="22">
        <f t="shared" si="9"/>
        <v>-143249.67000000001</v>
      </c>
      <c r="H404" s="31">
        <f>H405</f>
        <v>0</v>
      </c>
      <c r="I404" s="23"/>
      <c r="J404" s="24"/>
    </row>
    <row r="405" spans="1:10" s="25" customFormat="1" ht="30" hidden="1" outlineLevel="7" x14ac:dyDescent="0.25">
      <c r="A405" s="30" t="s">
        <v>11</v>
      </c>
      <c r="B405" s="20" t="s">
        <v>34</v>
      </c>
      <c r="C405" s="20" t="s">
        <v>269</v>
      </c>
      <c r="D405" s="20" t="s">
        <v>216</v>
      </c>
      <c r="E405" s="20" t="s">
        <v>12</v>
      </c>
      <c r="F405" s="31">
        <v>143249.67000000001</v>
      </c>
      <c r="G405" s="22">
        <f t="shared" si="9"/>
        <v>-143249.67000000001</v>
      </c>
      <c r="H405" s="31"/>
      <c r="I405" s="23"/>
      <c r="J405" s="24"/>
    </row>
    <row r="406" spans="1:10" s="25" customFormat="1" ht="30" outlineLevel="7" x14ac:dyDescent="0.25">
      <c r="A406" s="55" t="s">
        <v>228</v>
      </c>
      <c r="B406" s="20" t="s">
        <v>34</v>
      </c>
      <c r="C406" s="20" t="s">
        <v>269</v>
      </c>
      <c r="D406" s="20" t="s">
        <v>216</v>
      </c>
      <c r="E406" s="20" t="s">
        <v>229</v>
      </c>
      <c r="F406" s="31">
        <v>0</v>
      </c>
      <c r="G406" s="22">
        <f t="shared" si="9"/>
        <v>60333623.509999998</v>
      </c>
      <c r="H406" s="31">
        <f>H407</f>
        <v>60333623.509999998</v>
      </c>
      <c r="I406" s="23"/>
      <c r="J406" s="24"/>
    </row>
    <row r="407" spans="1:10" s="25" customFormat="1" outlineLevel="7" x14ac:dyDescent="0.25">
      <c r="A407" s="55" t="s">
        <v>402</v>
      </c>
      <c r="B407" s="20" t="s">
        <v>34</v>
      </c>
      <c r="C407" s="20" t="s">
        <v>269</v>
      </c>
      <c r="D407" s="20" t="s">
        <v>216</v>
      </c>
      <c r="E407" s="20" t="s">
        <v>401</v>
      </c>
      <c r="F407" s="31">
        <v>0</v>
      </c>
      <c r="G407" s="22">
        <f t="shared" si="9"/>
        <v>60333623.509999998</v>
      </c>
      <c r="H407" s="31">
        <v>60333623.509999998</v>
      </c>
      <c r="I407" s="23"/>
      <c r="J407" s="24"/>
    </row>
    <row r="408" spans="1:10" s="25" customFormat="1" ht="33.75" hidden="1" customHeight="1" outlineLevel="6" x14ac:dyDescent="0.25">
      <c r="A408" s="30" t="s">
        <v>217</v>
      </c>
      <c r="B408" s="20" t="s">
        <v>34</v>
      </c>
      <c r="C408" s="20" t="s">
        <v>269</v>
      </c>
      <c r="D408" s="20" t="s">
        <v>218</v>
      </c>
      <c r="E408" s="20"/>
      <c r="F408" s="31">
        <f>F409</f>
        <v>72800</v>
      </c>
      <c r="G408" s="22">
        <f t="shared" si="9"/>
        <v>-72800</v>
      </c>
      <c r="H408" s="31">
        <f>H409</f>
        <v>0</v>
      </c>
      <c r="I408" s="23"/>
      <c r="J408" s="24"/>
    </row>
    <row r="409" spans="1:10" s="25" customFormat="1" ht="30" hidden="1" outlineLevel="7" x14ac:dyDescent="0.25">
      <c r="A409" s="30" t="s">
        <v>9</v>
      </c>
      <c r="B409" s="20" t="s">
        <v>34</v>
      </c>
      <c r="C409" s="20" t="s">
        <v>269</v>
      </c>
      <c r="D409" s="20" t="s">
        <v>218</v>
      </c>
      <c r="E409" s="20" t="s">
        <v>10</v>
      </c>
      <c r="F409" s="31">
        <f>F410</f>
        <v>72800</v>
      </c>
      <c r="G409" s="22">
        <f t="shared" si="9"/>
        <v>-72800</v>
      </c>
      <c r="H409" s="31">
        <f>H410</f>
        <v>0</v>
      </c>
      <c r="I409" s="23"/>
      <c r="J409" s="24"/>
    </row>
    <row r="410" spans="1:10" s="25" customFormat="1" ht="30" hidden="1" outlineLevel="7" x14ac:dyDescent="0.25">
      <c r="A410" s="30" t="s">
        <v>11</v>
      </c>
      <c r="B410" s="20" t="s">
        <v>34</v>
      </c>
      <c r="C410" s="20" t="s">
        <v>269</v>
      </c>
      <c r="D410" s="20" t="s">
        <v>218</v>
      </c>
      <c r="E410" s="20" t="s">
        <v>12</v>
      </c>
      <c r="F410" s="31">
        <v>72800</v>
      </c>
      <c r="G410" s="22">
        <f t="shared" si="9"/>
        <v>-72800</v>
      </c>
      <c r="H410" s="31"/>
      <c r="I410" s="23"/>
      <c r="J410" s="24"/>
    </row>
    <row r="411" spans="1:10" s="25" customFormat="1" ht="17.25" customHeight="1" outlineLevel="5" collapsed="1" x14ac:dyDescent="0.25">
      <c r="A411" s="30" t="s">
        <v>219</v>
      </c>
      <c r="B411" s="20" t="s">
        <v>34</v>
      </c>
      <c r="C411" s="20" t="s">
        <v>269</v>
      </c>
      <c r="D411" s="20" t="s">
        <v>419</v>
      </c>
      <c r="E411" s="20"/>
      <c r="F411" s="31">
        <f>F415+F412</f>
        <v>125193518</v>
      </c>
      <c r="G411" s="22">
        <f t="shared" ref="G411:G466" si="10">H411-F411</f>
        <v>-21186971.579999998</v>
      </c>
      <c r="H411" s="31">
        <f>H415+H412</f>
        <v>104006546.42</v>
      </c>
      <c r="I411" s="23"/>
      <c r="J411" s="24"/>
    </row>
    <row r="412" spans="1:10" s="25" customFormat="1" ht="45" outlineLevel="6" x14ac:dyDescent="0.25">
      <c r="A412" s="30" t="s">
        <v>417</v>
      </c>
      <c r="B412" s="20" t="s">
        <v>34</v>
      </c>
      <c r="C412" s="20" t="s">
        <v>269</v>
      </c>
      <c r="D412" s="20" t="s">
        <v>416</v>
      </c>
      <c r="E412" s="20"/>
      <c r="F412" s="31">
        <f>F413</f>
        <v>115273967.68000001</v>
      </c>
      <c r="G412" s="22">
        <f t="shared" si="10"/>
        <v>-21186971.63000001</v>
      </c>
      <c r="H412" s="31">
        <f>H413</f>
        <v>94086996.049999997</v>
      </c>
      <c r="I412" s="23"/>
      <c r="J412" s="24"/>
    </row>
    <row r="413" spans="1:10" s="25" customFormat="1" ht="30" outlineLevel="7" x14ac:dyDescent="0.25">
      <c r="A413" s="30" t="s">
        <v>228</v>
      </c>
      <c r="B413" s="20" t="s">
        <v>34</v>
      </c>
      <c r="C413" s="20" t="s">
        <v>269</v>
      </c>
      <c r="D413" s="20" t="s">
        <v>416</v>
      </c>
      <c r="E413" s="20" t="s">
        <v>229</v>
      </c>
      <c r="F413" s="31">
        <f>F414</f>
        <v>115273967.68000001</v>
      </c>
      <c r="G413" s="22">
        <f t="shared" si="10"/>
        <v>-21186971.63000001</v>
      </c>
      <c r="H413" s="31">
        <f>H414</f>
        <v>94086996.049999997</v>
      </c>
      <c r="I413" s="23"/>
      <c r="J413" s="24"/>
    </row>
    <row r="414" spans="1:10" s="25" customFormat="1" outlineLevel="7" x14ac:dyDescent="0.25">
      <c r="A414" s="30" t="s">
        <v>402</v>
      </c>
      <c r="B414" s="20" t="s">
        <v>34</v>
      </c>
      <c r="C414" s="20" t="s">
        <v>269</v>
      </c>
      <c r="D414" s="20" t="s">
        <v>416</v>
      </c>
      <c r="E414" s="20" t="s">
        <v>401</v>
      </c>
      <c r="F414" s="31">
        <v>115273967.68000001</v>
      </c>
      <c r="G414" s="22">
        <f t="shared" si="10"/>
        <v>-21186971.63000001</v>
      </c>
      <c r="H414" s="31">
        <v>94086996.049999997</v>
      </c>
      <c r="I414" s="23"/>
      <c r="J414" s="24"/>
    </row>
    <row r="415" spans="1:10" s="25" customFormat="1" ht="18.75" customHeight="1" outlineLevel="6" x14ac:dyDescent="0.25">
      <c r="A415" s="30" t="s">
        <v>220</v>
      </c>
      <c r="B415" s="20" t="s">
        <v>34</v>
      </c>
      <c r="C415" s="20" t="s">
        <v>269</v>
      </c>
      <c r="D415" s="20" t="s">
        <v>418</v>
      </c>
      <c r="E415" s="20"/>
      <c r="F415" s="31">
        <f>F416</f>
        <v>9919550.3200000003</v>
      </c>
      <c r="G415" s="22">
        <f t="shared" si="10"/>
        <v>4.999999888241291E-2</v>
      </c>
      <c r="H415" s="31">
        <f>H416</f>
        <v>9919550.3699999992</v>
      </c>
      <c r="I415" s="23"/>
      <c r="J415" s="24"/>
    </row>
    <row r="416" spans="1:10" s="25" customFormat="1" ht="30" outlineLevel="7" x14ac:dyDescent="0.25">
      <c r="A416" s="30" t="s">
        <v>228</v>
      </c>
      <c r="B416" s="20" t="s">
        <v>34</v>
      </c>
      <c r="C416" s="20" t="s">
        <v>269</v>
      </c>
      <c r="D416" s="20" t="s">
        <v>418</v>
      </c>
      <c r="E416" s="20" t="s">
        <v>229</v>
      </c>
      <c r="F416" s="31">
        <f>F417</f>
        <v>9919550.3200000003</v>
      </c>
      <c r="G416" s="22">
        <f t="shared" si="10"/>
        <v>4.999999888241291E-2</v>
      </c>
      <c r="H416" s="31">
        <f>H417</f>
        <v>9919550.3699999992</v>
      </c>
      <c r="I416" s="23"/>
      <c r="J416" s="24"/>
    </row>
    <row r="417" spans="1:10" s="25" customFormat="1" outlineLevel="7" x14ac:dyDescent="0.25">
      <c r="A417" s="30" t="s">
        <v>402</v>
      </c>
      <c r="B417" s="20" t="s">
        <v>34</v>
      </c>
      <c r="C417" s="20" t="s">
        <v>269</v>
      </c>
      <c r="D417" s="20" t="s">
        <v>418</v>
      </c>
      <c r="E417" s="20" t="s">
        <v>401</v>
      </c>
      <c r="F417" s="31">
        <v>9919550.3200000003</v>
      </c>
      <c r="G417" s="22">
        <f t="shared" si="10"/>
        <v>4.999999888241291E-2</v>
      </c>
      <c r="H417" s="31">
        <v>9919550.3699999992</v>
      </c>
      <c r="I417" s="23"/>
      <c r="J417" s="24"/>
    </row>
    <row r="418" spans="1:10" s="25" customFormat="1" ht="45" outlineLevel="3" x14ac:dyDescent="0.25">
      <c r="A418" s="30" t="s">
        <v>362</v>
      </c>
      <c r="B418" s="20" t="s">
        <v>34</v>
      </c>
      <c r="C418" s="20" t="s">
        <v>269</v>
      </c>
      <c r="D418" s="20" t="s">
        <v>37</v>
      </c>
      <c r="E418" s="20"/>
      <c r="F418" s="31">
        <f>F419</f>
        <v>1150000</v>
      </c>
      <c r="G418" s="22">
        <f t="shared" si="10"/>
        <v>-900000</v>
      </c>
      <c r="H418" s="31">
        <f>H419</f>
        <v>250000</v>
      </c>
      <c r="I418" s="23"/>
      <c r="J418" s="24"/>
    </row>
    <row r="419" spans="1:10" s="25" customFormat="1" ht="45" outlineLevel="5" x14ac:dyDescent="0.25">
      <c r="A419" s="30" t="s">
        <v>221</v>
      </c>
      <c r="B419" s="20" t="s">
        <v>34</v>
      </c>
      <c r="C419" s="20" t="s">
        <v>269</v>
      </c>
      <c r="D419" s="20" t="s">
        <v>222</v>
      </c>
      <c r="E419" s="20"/>
      <c r="F419" s="31">
        <f>F420+F423</f>
        <v>1150000</v>
      </c>
      <c r="G419" s="22">
        <f t="shared" si="10"/>
        <v>-900000</v>
      </c>
      <c r="H419" s="31">
        <f>H420+H423</f>
        <v>250000</v>
      </c>
      <c r="I419" s="23"/>
      <c r="J419" s="24"/>
    </row>
    <row r="420" spans="1:10" s="25" customFormat="1" ht="31.5" customHeight="1" outlineLevel="6" x14ac:dyDescent="0.25">
      <c r="A420" s="30" t="s">
        <v>223</v>
      </c>
      <c r="B420" s="20" t="s">
        <v>34</v>
      </c>
      <c r="C420" s="20" t="s">
        <v>269</v>
      </c>
      <c r="D420" s="20" t="s">
        <v>224</v>
      </c>
      <c r="E420" s="20"/>
      <c r="F420" s="31">
        <f>F421</f>
        <v>1150000</v>
      </c>
      <c r="G420" s="22">
        <f t="shared" si="10"/>
        <v>-900000</v>
      </c>
      <c r="H420" s="31">
        <f>H421</f>
        <v>250000</v>
      </c>
      <c r="I420" s="23"/>
      <c r="J420" s="24"/>
    </row>
    <row r="421" spans="1:10" s="25" customFormat="1" ht="30" outlineLevel="7" x14ac:dyDescent="0.25">
      <c r="A421" s="30" t="s">
        <v>9</v>
      </c>
      <c r="B421" s="20" t="s">
        <v>34</v>
      </c>
      <c r="C421" s="20" t="s">
        <v>269</v>
      </c>
      <c r="D421" s="20" t="s">
        <v>224</v>
      </c>
      <c r="E421" s="20" t="s">
        <v>10</v>
      </c>
      <c r="F421" s="31">
        <f>F422</f>
        <v>1150000</v>
      </c>
      <c r="G421" s="22">
        <f t="shared" si="10"/>
        <v>-900000</v>
      </c>
      <c r="H421" s="31">
        <f>H422</f>
        <v>250000</v>
      </c>
      <c r="I421" s="23"/>
      <c r="J421" s="24"/>
    </row>
    <row r="422" spans="1:10" s="25" customFormat="1" ht="30" outlineLevel="7" x14ac:dyDescent="0.25">
      <c r="A422" s="30" t="s">
        <v>11</v>
      </c>
      <c r="B422" s="20" t="s">
        <v>34</v>
      </c>
      <c r="C422" s="20" t="s">
        <v>269</v>
      </c>
      <c r="D422" s="20" t="s">
        <v>224</v>
      </c>
      <c r="E422" s="20" t="s">
        <v>12</v>
      </c>
      <c r="F422" s="31">
        <v>1150000</v>
      </c>
      <c r="G422" s="22">
        <f t="shared" si="10"/>
        <v>-900000</v>
      </c>
      <c r="H422" s="31">
        <v>250000</v>
      </c>
      <c r="I422" s="23"/>
      <c r="J422" s="24"/>
    </row>
    <row r="423" spans="1:10" s="25" customFormat="1" ht="31.5" hidden="1" customHeight="1" outlineLevel="7" x14ac:dyDescent="0.25">
      <c r="A423" s="30" t="s">
        <v>278</v>
      </c>
      <c r="B423" s="20" t="s">
        <v>34</v>
      </c>
      <c r="C423" s="20" t="s">
        <v>269</v>
      </c>
      <c r="D423" s="20" t="s">
        <v>279</v>
      </c>
      <c r="E423" s="20"/>
      <c r="F423" s="31">
        <f>F424</f>
        <v>0</v>
      </c>
      <c r="G423" s="22">
        <f t="shared" si="10"/>
        <v>0</v>
      </c>
      <c r="H423" s="31">
        <f>H424</f>
        <v>0</v>
      </c>
      <c r="I423" s="23"/>
      <c r="J423" s="24"/>
    </row>
    <row r="424" spans="1:10" s="25" customFormat="1" ht="30" hidden="1" outlineLevel="7" x14ac:dyDescent="0.25">
      <c r="A424" s="30" t="s">
        <v>9</v>
      </c>
      <c r="B424" s="20" t="s">
        <v>34</v>
      </c>
      <c r="C424" s="20" t="s">
        <v>269</v>
      </c>
      <c r="D424" s="20" t="s">
        <v>279</v>
      </c>
      <c r="E424" s="20" t="s">
        <v>10</v>
      </c>
      <c r="F424" s="31">
        <f>F425</f>
        <v>0</v>
      </c>
      <c r="G424" s="22">
        <f t="shared" si="10"/>
        <v>0</v>
      </c>
      <c r="H424" s="31">
        <f>H425</f>
        <v>0</v>
      </c>
      <c r="I424" s="23"/>
      <c r="J424" s="24"/>
    </row>
    <row r="425" spans="1:10" s="25" customFormat="1" ht="30" hidden="1" outlineLevel="7" x14ac:dyDescent="0.25">
      <c r="A425" s="30" t="s">
        <v>11</v>
      </c>
      <c r="B425" s="20" t="s">
        <v>34</v>
      </c>
      <c r="C425" s="20" t="s">
        <v>269</v>
      </c>
      <c r="D425" s="20" t="s">
        <v>279</v>
      </c>
      <c r="E425" s="20" t="s">
        <v>12</v>
      </c>
      <c r="F425" s="31"/>
      <c r="G425" s="22">
        <f t="shared" si="10"/>
        <v>0</v>
      </c>
      <c r="H425" s="31"/>
      <c r="I425" s="23"/>
      <c r="J425" s="24"/>
    </row>
    <row r="426" spans="1:10" s="25" customFormat="1" outlineLevel="2" collapsed="1" x14ac:dyDescent="0.25">
      <c r="A426" s="26" t="s">
        <v>19</v>
      </c>
      <c r="B426" s="27" t="s">
        <v>34</v>
      </c>
      <c r="C426" s="27" t="s">
        <v>256</v>
      </c>
      <c r="D426" s="27"/>
      <c r="E426" s="27"/>
      <c r="F426" s="28">
        <f t="shared" ref="F426:H448" si="11">F427</f>
        <v>97004019</v>
      </c>
      <c r="G426" s="22">
        <f t="shared" si="10"/>
        <v>2383700</v>
      </c>
      <c r="H426" s="28">
        <f t="shared" si="11"/>
        <v>99387719</v>
      </c>
      <c r="I426" s="23"/>
      <c r="J426" s="24"/>
    </row>
    <row r="427" spans="1:10" s="25" customFormat="1" ht="29.25" customHeight="1" outlineLevel="3" x14ac:dyDescent="0.25">
      <c r="A427" s="30" t="s">
        <v>20</v>
      </c>
      <c r="B427" s="20" t="s">
        <v>34</v>
      </c>
      <c r="C427" s="20" t="s">
        <v>256</v>
      </c>
      <c r="D427" s="20" t="s">
        <v>21</v>
      </c>
      <c r="E427" s="20"/>
      <c r="F427" s="31">
        <f>F433+F445+F428</f>
        <v>97004019</v>
      </c>
      <c r="G427" s="22">
        <f t="shared" si="10"/>
        <v>2383700</v>
      </c>
      <c r="H427" s="31">
        <f>H433+H445</f>
        <v>99387719</v>
      </c>
      <c r="I427" s="23"/>
      <c r="J427" s="24"/>
    </row>
    <row r="428" spans="1:10" s="25" customFormat="1" ht="21" hidden="1" customHeight="1" outlineLevel="3" x14ac:dyDescent="0.25">
      <c r="A428" s="30" t="s">
        <v>22</v>
      </c>
      <c r="B428" s="20" t="s">
        <v>17</v>
      </c>
      <c r="C428" s="20" t="s">
        <v>256</v>
      </c>
      <c r="D428" s="20" t="s">
        <v>23</v>
      </c>
      <c r="E428" s="20"/>
      <c r="F428" s="31">
        <f>F429</f>
        <v>162000</v>
      </c>
      <c r="G428" s="22">
        <v>0</v>
      </c>
      <c r="H428" s="31">
        <v>0</v>
      </c>
      <c r="I428" s="23"/>
      <c r="J428" s="24"/>
    </row>
    <row r="429" spans="1:10" s="25" customFormat="1" ht="29.25" hidden="1" customHeight="1" outlineLevel="3" x14ac:dyDescent="0.25">
      <c r="A429" s="30" t="s">
        <v>24</v>
      </c>
      <c r="B429" s="20" t="s">
        <v>17</v>
      </c>
      <c r="C429" s="20" t="s">
        <v>256</v>
      </c>
      <c r="D429" s="20" t="s">
        <v>25</v>
      </c>
      <c r="E429" s="20"/>
      <c r="F429" s="31">
        <f>F430</f>
        <v>162000</v>
      </c>
      <c r="G429" s="22">
        <v>0</v>
      </c>
      <c r="H429" s="31">
        <v>0</v>
      </c>
      <c r="I429" s="23"/>
      <c r="J429" s="24"/>
    </row>
    <row r="430" spans="1:10" s="25" customFormat="1" ht="29.25" hidden="1" customHeight="1" outlineLevel="3" x14ac:dyDescent="0.25">
      <c r="A430" s="30" t="s">
        <v>26</v>
      </c>
      <c r="B430" s="20" t="s">
        <v>17</v>
      </c>
      <c r="C430" s="20" t="s">
        <v>256</v>
      </c>
      <c r="D430" s="20" t="s">
        <v>27</v>
      </c>
      <c r="E430" s="20"/>
      <c r="F430" s="31">
        <f>F431</f>
        <v>162000</v>
      </c>
      <c r="G430" s="22">
        <v>0</v>
      </c>
      <c r="H430" s="31">
        <v>0</v>
      </c>
      <c r="I430" s="23"/>
      <c r="J430" s="24"/>
    </row>
    <row r="431" spans="1:10" s="25" customFormat="1" ht="29.25" hidden="1" customHeight="1" outlineLevel="3" x14ac:dyDescent="0.25">
      <c r="A431" s="30" t="s">
        <v>9</v>
      </c>
      <c r="B431" s="20" t="s">
        <v>17</v>
      </c>
      <c r="C431" s="20" t="s">
        <v>256</v>
      </c>
      <c r="D431" s="20" t="s">
        <v>27</v>
      </c>
      <c r="E431" s="20" t="s">
        <v>10</v>
      </c>
      <c r="F431" s="31">
        <f>F432</f>
        <v>162000</v>
      </c>
      <c r="G431" s="22">
        <v>0</v>
      </c>
      <c r="H431" s="31">
        <v>0</v>
      </c>
      <c r="I431" s="23"/>
      <c r="J431" s="24"/>
    </row>
    <row r="432" spans="1:10" s="25" customFormat="1" ht="29.25" hidden="1" customHeight="1" outlineLevel="3" x14ac:dyDescent="0.25">
      <c r="A432" s="30" t="s">
        <v>11</v>
      </c>
      <c r="B432" s="20" t="s">
        <v>17</v>
      </c>
      <c r="C432" s="20" t="s">
        <v>256</v>
      </c>
      <c r="D432" s="20" t="s">
        <v>27</v>
      </c>
      <c r="E432" s="20" t="s">
        <v>12</v>
      </c>
      <c r="F432" s="31">
        <v>162000</v>
      </c>
      <c r="G432" s="22">
        <v>0</v>
      </c>
      <c r="H432" s="31">
        <v>0</v>
      </c>
      <c r="I432" s="23"/>
      <c r="J432" s="24"/>
    </row>
    <row r="433" spans="1:10" s="25" customFormat="1" outlineLevel="4" x14ac:dyDescent="0.25">
      <c r="A433" s="30" t="s">
        <v>399</v>
      </c>
      <c r="B433" s="20" t="s">
        <v>34</v>
      </c>
      <c r="C433" s="20" t="s">
        <v>256</v>
      </c>
      <c r="D433" s="20" t="s">
        <v>28</v>
      </c>
      <c r="E433" s="20"/>
      <c r="F433" s="31">
        <f>F434+F441</f>
        <v>9839719</v>
      </c>
      <c r="G433" s="22">
        <f t="shared" si="10"/>
        <v>1752000</v>
      </c>
      <c r="H433" s="31">
        <f>H441</f>
        <v>11591719</v>
      </c>
      <c r="I433" s="23"/>
      <c r="J433" s="24"/>
    </row>
    <row r="434" spans="1:10" s="25" customFormat="1" ht="30" hidden="1" outlineLevel="4" x14ac:dyDescent="0.25">
      <c r="A434" s="30" t="s">
        <v>406</v>
      </c>
      <c r="B434" s="20" t="s">
        <v>34</v>
      </c>
      <c r="C434" s="20" t="s">
        <v>256</v>
      </c>
      <c r="D434" s="20" t="s">
        <v>29</v>
      </c>
      <c r="E434" s="20"/>
      <c r="F434" s="31">
        <f>F435+F438+F439</f>
        <v>9839719</v>
      </c>
      <c r="G434" s="22">
        <f t="shared" si="10"/>
        <v>-9839719</v>
      </c>
      <c r="H434" s="31">
        <v>0</v>
      </c>
      <c r="I434" s="23"/>
      <c r="J434" s="24"/>
    </row>
    <row r="435" spans="1:10" s="25" customFormat="1" ht="45" hidden="1" outlineLevel="4" x14ac:dyDescent="0.25">
      <c r="A435" s="30" t="s">
        <v>5</v>
      </c>
      <c r="B435" s="20" t="s">
        <v>17</v>
      </c>
      <c r="C435" s="20" t="s">
        <v>256</v>
      </c>
      <c r="D435" s="20" t="s">
        <v>30</v>
      </c>
      <c r="E435" s="20" t="s">
        <v>6</v>
      </c>
      <c r="F435" s="31">
        <f>F436</f>
        <v>9283606</v>
      </c>
      <c r="G435" s="22">
        <f t="shared" si="10"/>
        <v>-9283606</v>
      </c>
      <c r="H435" s="31">
        <v>0</v>
      </c>
      <c r="I435" s="23"/>
      <c r="J435" s="24"/>
    </row>
    <row r="436" spans="1:10" s="25" customFormat="1" hidden="1" outlineLevel="4" x14ac:dyDescent="0.25">
      <c r="A436" s="30" t="s">
        <v>7</v>
      </c>
      <c r="B436" s="20" t="s">
        <v>17</v>
      </c>
      <c r="C436" s="20" t="s">
        <v>256</v>
      </c>
      <c r="D436" s="20" t="s">
        <v>30</v>
      </c>
      <c r="E436" s="20" t="s">
        <v>8</v>
      </c>
      <c r="F436" s="31">
        <v>9283606</v>
      </c>
      <c r="G436" s="22">
        <f t="shared" si="10"/>
        <v>-9283606</v>
      </c>
      <c r="H436" s="31">
        <v>0</v>
      </c>
      <c r="I436" s="23"/>
      <c r="J436" s="24"/>
    </row>
    <row r="437" spans="1:10" s="25" customFormat="1" ht="30" hidden="1" outlineLevel="4" x14ac:dyDescent="0.25">
      <c r="A437" s="30" t="s">
        <v>9</v>
      </c>
      <c r="B437" s="20" t="s">
        <v>17</v>
      </c>
      <c r="C437" s="20" t="s">
        <v>256</v>
      </c>
      <c r="D437" s="20" t="s">
        <v>30</v>
      </c>
      <c r="E437" s="20" t="s">
        <v>10</v>
      </c>
      <c r="F437" s="31">
        <f>F438</f>
        <v>551113</v>
      </c>
      <c r="G437" s="22">
        <f t="shared" si="10"/>
        <v>-551113</v>
      </c>
      <c r="H437" s="31">
        <v>0</v>
      </c>
      <c r="I437" s="23"/>
      <c r="J437" s="24"/>
    </row>
    <row r="438" spans="1:10" s="25" customFormat="1" ht="30" hidden="1" outlineLevel="4" x14ac:dyDescent="0.25">
      <c r="A438" s="30" t="s">
        <v>11</v>
      </c>
      <c r="B438" s="20" t="s">
        <v>17</v>
      </c>
      <c r="C438" s="20" t="s">
        <v>256</v>
      </c>
      <c r="D438" s="20" t="s">
        <v>30</v>
      </c>
      <c r="E438" s="20" t="s">
        <v>12</v>
      </c>
      <c r="F438" s="31">
        <v>551113</v>
      </c>
      <c r="G438" s="22">
        <f t="shared" si="10"/>
        <v>-551113</v>
      </c>
      <c r="H438" s="31">
        <v>0</v>
      </c>
      <c r="I438" s="23"/>
      <c r="J438" s="24"/>
    </row>
    <row r="439" spans="1:10" s="25" customFormat="1" hidden="1" outlineLevel="4" x14ac:dyDescent="0.25">
      <c r="A439" s="30" t="s">
        <v>13</v>
      </c>
      <c r="B439" s="20" t="s">
        <v>17</v>
      </c>
      <c r="C439" s="20" t="s">
        <v>256</v>
      </c>
      <c r="D439" s="20" t="s">
        <v>30</v>
      </c>
      <c r="E439" s="20" t="s">
        <v>14</v>
      </c>
      <c r="F439" s="31">
        <f>F440</f>
        <v>5000</v>
      </c>
      <c r="G439" s="22">
        <f t="shared" si="10"/>
        <v>-5000</v>
      </c>
      <c r="H439" s="31">
        <v>0</v>
      </c>
      <c r="I439" s="23"/>
      <c r="J439" s="24"/>
    </row>
    <row r="440" spans="1:10" s="25" customFormat="1" hidden="1" outlineLevel="4" x14ac:dyDescent="0.25">
      <c r="A440" s="30" t="s">
        <v>15</v>
      </c>
      <c r="B440" s="20" t="s">
        <v>17</v>
      </c>
      <c r="C440" s="20" t="s">
        <v>256</v>
      </c>
      <c r="D440" s="20" t="s">
        <v>30</v>
      </c>
      <c r="E440" s="20" t="s">
        <v>16</v>
      </c>
      <c r="F440" s="31">
        <v>5000</v>
      </c>
      <c r="G440" s="22">
        <f t="shared" si="10"/>
        <v>-5000</v>
      </c>
      <c r="H440" s="31">
        <v>0</v>
      </c>
      <c r="I440" s="23"/>
      <c r="J440" s="24"/>
    </row>
    <row r="441" spans="1:10" s="25" customFormat="1" ht="30" outlineLevel="5" x14ac:dyDescent="0.25">
      <c r="A441" s="30" t="s">
        <v>406</v>
      </c>
      <c r="B441" s="20" t="s">
        <v>34</v>
      </c>
      <c r="C441" s="20" t="s">
        <v>256</v>
      </c>
      <c r="D441" s="20" t="s">
        <v>29</v>
      </c>
      <c r="E441" s="20"/>
      <c r="F441" s="31">
        <f t="shared" si="11"/>
        <v>0</v>
      </c>
      <c r="G441" s="22">
        <f t="shared" si="10"/>
        <v>11591719</v>
      </c>
      <c r="H441" s="31">
        <f t="shared" si="11"/>
        <v>11591719</v>
      </c>
      <c r="I441" s="23"/>
      <c r="J441" s="24"/>
    </row>
    <row r="442" spans="1:10" s="25" customFormat="1" ht="33" customHeight="1" outlineLevel="6" x14ac:dyDescent="0.25">
      <c r="A442" s="30" t="s">
        <v>400</v>
      </c>
      <c r="B442" s="20" t="s">
        <v>34</v>
      </c>
      <c r="C442" s="20" t="s">
        <v>256</v>
      </c>
      <c r="D442" s="20" t="s">
        <v>398</v>
      </c>
      <c r="E442" s="20"/>
      <c r="F442" s="31">
        <f t="shared" si="11"/>
        <v>0</v>
      </c>
      <c r="G442" s="22">
        <f t="shared" si="10"/>
        <v>11591719</v>
      </c>
      <c r="H442" s="31">
        <f t="shared" si="11"/>
        <v>11591719</v>
      </c>
      <c r="I442" s="23"/>
      <c r="J442" s="24"/>
    </row>
    <row r="443" spans="1:10" s="25" customFormat="1" ht="30" outlineLevel="7" x14ac:dyDescent="0.25">
      <c r="A443" s="30" t="s">
        <v>228</v>
      </c>
      <c r="B443" s="20" t="s">
        <v>34</v>
      </c>
      <c r="C443" s="20" t="s">
        <v>256</v>
      </c>
      <c r="D443" s="20" t="s">
        <v>398</v>
      </c>
      <c r="E443" s="20" t="s">
        <v>229</v>
      </c>
      <c r="F443" s="31">
        <f t="shared" si="11"/>
        <v>0</v>
      </c>
      <c r="G443" s="22">
        <f t="shared" si="10"/>
        <v>11591719</v>
      </c>
      <c r="H443" s="31">
        <f t="shared" si="11"/>
        <v>11591719</v>
      </c>
      <c r="I443" s="23"/>
      <c r="J443" s="24"/>
    </row>
    <row r="444" spans="1:10" s="25" customFormat="1" outlineLevel="7" x14ac:dyDescent="0.25">
      <c r="A444" s="30" t="s">
        <v>402</v>
      </c>
      <c r="B444" s="20" t="s">
        <v>34</v>
      </c>
      <c r="C444" s="20" t="s">
        <v>256</v>
      </c>
      <c r="D444" s="20" t="s">
        <v>398</v>
      </c>
      <c r="E444" s="20" t="s">
        <v>401</v>
      </c>
      <c r="F444" s="31">
        <v>0</v>
      </c>
      <c r="G444" s="22">
        <f t="shared" si="10"/>
        <v>11591719</v>
      </c>
      <c r="H444" s="31">
        <v>11591719</v>
      </c>
      <c r="I444" s="23"/>
      <c r="J444" s="24"/>
    </row>
    <row r="445" spans="1:10" s="25" customFormat="1" outlineLevel="4" x14ac:dyDescent="0.25">
      <c r="A445" s="30" t="s">
        <v>403</v>
      </c>
      <c r="B445" s="20" t="s">
        <v>34</v>
      </c>
      <c r="C445" s="20" t="s">
        <v>256</v>
      </c>
      <c r="D445" s="20" t="s">
        <v>225</v>
      </c>
      <c r="E445" s="20"/>
      <c r="F445" s="31">
        <f t="shared" si="11"/>
        <v>87002300</v>
      </c>
      <c r="G445" s="22">
        <f t="shared" si="10"/>
        <v>793700</v>
      </c>
      <c r="H445" s="31">
        <f t="shared" si="11"/>
        <v>87796000</v>
      </c>
      <c r="I445" s="23"/>
      <c r="J445" s="24"/>
    </row>
    <row r="446" spans="1:10" s="25" customFormat="1" ht="30" outlineLevel="5" x14ac:dyDescent="0.25">
      <c r="A446" s="30" t="s">
        <v>404</v>
      </c>
      <c r="B446" s="20" t="s">
        <v>34</v>
      </c>
      <c r="C446" s="20" t="s">
        <v>256</v>
      </c>
      <c r="D446" s="20" t="s">
        <v>226</v>
      </c>
      <c r="E446" s="20"/>
      <c r="F446" s="31">
        <f t="shared" si="11"/>
        <v>87002300</v>
      </c>
      <c r="G446" s="22">
        <f t="shared" si="10"/>
        <v>793700</v>
      </c>
      <c r="H446" s="31">
        <f t="shared" si="11"/>
        <v>87796000</v>
      </c>
      <c r="I446" s="23"/>
      <c r="J446" s="24"/>
    </row>
    <row r="447" spans="1:10" s="25" customFormat="1" ht="33.75" customHeight="1" outlineLevel="6" x14ac:dyDescent="0.25">
      <c r="A447" s="30" t="s">
        <v>405</v>
      </c>
      <c r="B447" s="20" t="s">
        <v>34</v>
      </c>
      <c r="C447" s="20" t="s">
        <v>256</v>
      </c>
      <c r="D447" s="20" t="s">
        <v>227</v>
      </c>
      <c r="E447" s="20"/>
      <c r="F447" s="31">
        <f t="shared" si="11"/>
        <v>87002300</v>
      </c>
      <c r="G447" s="22">
        <f t="shared" si="10"/>
        <v>793700</v>
      </c>
      <c r="H447" s="31">
        <f t="shared" si="11"/>
        <v>87796000</v>
      </c>
      <c r="I447" s="23"/>
      <c r="J447" s="24"/>
    </row>
    <row r="448" spans="1:10" s="25" customFormat="1" ht="30" outlineLevel="7" x14ac:dyDescent="0.25">
      <c r="A448" s="30" t="s">
        <v>228</v>
      </c>
      <c r="B448" s="20" t="s">
        <v>34</v>
      </c>
      <c r="C448" s="20" t="s">
        <v>256</v>
      </c>
      <c r="D448" s="20" t="s">
        <v>227</v>
      </c>
      <c r="E448" s="20" t="s">
        <v>229</v>
      </c>
      <c r="F448" s="31">
        <f t="shared" si="11"/>
        <v>87002300</v>
      </c>
      <c r="G448" s="22">
        <f t="shared" si="10"/>
        <v>793700</v>
      </c>
      <c r="H448" s="31">
        <f t="shared" si="11"/>
        <v>87796000</v>
      </c>
      <c r="I448" s="23"/>
      <c r="J448" s="24"/>
    </row>
    <row r="449" spans="1:10" s="25" customFormat="1" outlineLevel="7" x14ac:dyDescent="0.25">
      <c r="A449" s="30" t="s">
        <v>402</v>
      </c>
      <c r="B449" s="20" t="s">
        <v>34</v>
      </c>
      <c r="C449" s="20" t="s">
        <v>256</v>
      </c>
      <c r="D449" s="20" t="s">
        <v>227</v>
      </c>
      <c r="E449" s="20" t="s">
        <v>401</v>
      </c>
      <c r="F449" s="31">
        <v>87002300</v>
      </c>
      <c r="G449" s="22">
        <f t="shared" si="10"/>
        <v>793700</v>
      </c>
      <c r="H449" s="31">
        <v>87796000</v>
      </c>
      <c r="I449" s="23"/>
      <c r="J449" s="24"/>
    </row>
    <row r="450" spans="1:10" s="25" customFormat="1" outlineLevel="1" x14ac:dyDescent="0.25">
      <c r="A450" s="26" t="s">
        <v>230</v>
      </c>
      <c r="B450" s="27" t="s">
        <v>34</v>
      </c>
      <c r="C450" s="27" t="s">
        <v>270</v>
      </c>
      <c r="D450" s="27"/>
      <c r="E450" s="27"/>
      <c r="F450" s="28">
        <f>F451+F457</f>
        <v>5268300.3499999996</v>
      </c>
      <c r="G450" s="22">
        <f t="shared" si="10"/>
        <v>-136050.34999999963</v>
      </c>
      <c r="H450" s="28">
        <f>H451+H457</f>
        <v>5132250</v>
      </c>
      <c r="I450" s="23"/>
      <c r="J450" s="24"/>
    </row>
    <row r="451" spans="1:10" s="25" customFormat="1" outlineLevel="2" x14ac:dyDescent="0.25">
      <c r="A451" s="26" t="s">
        <v>231</v>
      </c>
      <c r="B451" s="27" t="s">
        <v>34</v>
      </c>
      <c r="C451" s="27" t="s">
        <v>271</v>
      </c>
      <c r="D451" s="27"/>
      <c r="E451" s="27"/>
      <c r="F451" s="28">
        <f>F452</f>
        <v>45000</v>
      </c>
      <c r="G451" s="22">
        <f t="shared" si="10"/>
        <v>0</v>
      </c>
      <c r="H451" s="28">
        <f>H452</f>
        <v>45000</v>
      </c>
      <c r="I451" s="23"/>
      <c r="J451" s="24"/>
    </row>
    <row r="452" spans="1:10" s="25" customFormat="1" ht="45" outlineLevel="3" x14ac:dyDescent="0.25">
      <c r="A452" s="30" t="s">
        <v>362</v>
      </c>
      <c r="B452" s="20" t="s">
        <v>34</v>
      </c>
      <c r="C452" s="20" t="s">
        <v>271</v>
      </c>
      <c r="D452" s="20" t="s">
        <v>37</v>
      </c>
      <c r="E452" s="20"/>
      <c r="F452" s="31">
        <f>F453</f>
        <v>45000</v>
      </c>
      <c r="G452" s="22">
        <f t="shared" si="10"/>
        <v>0</v>
      </c>
      <c r="H452" s="31">
        <f>H453</f>
        <v>45000</v>
      </c>
      <c r="I452" s="23"/>
      <c r="J452" s="24"/>
    </row>
    <row r="453" spans="1:10" s="25" customFormat="1" ht="19.5" customHeight="1" outlineLevel="5" x14ac:dyDescent="0.25">
      <c r="A453" s="30" t="s">
        <v>232</v>
      </c>
      <c r="B453" s="20" t="s">
        <v>34</v>
      </c>
      <c r="C453" s="20" t="s">
        <v>271</v>
      </c>
      <c r="D453" s="20" t="s">
        <v>233</v>
      </c>
      <c r="E453" s="20"/>
      <c r="F453" s="31">
        <f>F454</f>
        <v>45000</v>
      </c>
      <c r="G453" s="22">
        <f t="shared" si="10"/>
        <v>0</v>
      </c>
      <c r="H453" s="31">
        <f>H454</f>
        <v>45000</v>
      </c>
      <c r="I453" s="23"/>
      <c r="J453" s="24"/>
    </row>
    <row r="454" spans="1:10" s="25" customFormat="1" outlineLevel="6" x14ac:dyDescent="0.25">
      <c r="A454" s="30" t="s">
        <v>234</v>
      </c>
      <c r="B454" s="20" t="s">
        <v>34</v>
      </c>
      <c r="C454" s="20" t="s">
        <v>271</v>
      </c>
      <c r="D454" s="20" t="s">
        <v>235</v>
      </c>
      <c r="E454" s="20"/>
      <c r="F454" s="31">
        <f>F455</f>
        <v>45000</v>
      </c>
      <c r="G454" s="22">
        <f t="shared" si="10"/>
        <v>0</v>
      </c>
      <c r="H454" s="31">
        <f>H455</f>
        <v>45000</v>
      </c>
      <c r="I454" s="23"/>
      <c r="J454" s="24"/>
    </row>
    <row r="455" spans="1:10" s="25" customFormat="1" outlineLevel="7" x14ac:dyDescent="0.25">
      <c r="A455" s="30" t="s">
        <v>236</v>
      </c>
      <c r="B455" s="20" t="s">
        <v>34</v>
      </c>
      <c r="C455" s="20" t="s">
        <v>271</v>
      </c>
      <c r="D455" s="20" t="s">
        <v>235</v>
      </c>
      <c r="E455" s="20" t="s">
        <v>237</v>
      </c>
      <c r="F455" s="31">
        <f>F456</f>
        <v>45000</v>
      </c>
      <c r="G455" s="22">
        <f t="shared" si="10"/>
        <v>0</v>
      </c>
      <c r="H455" s="31">
        <f>H456</f>
        <v>45000</v>
      </c>
      <c r="I455" s="23"/>
      <c r="J455" s="24"/>
    </row>
    <row r="456" spans="1:10" s="25" customFormat="1" outlineLevel="7" x14ac:dyDescent="0.25">
      <c r="A456" s="30" t="s">
        <v>238</v>
      </c>
      <c r="B456" s="20" t="s">
        <v>34</v>
      </c>
      <c r="C456" s="20" t="s">
        <v>271</v>
      </c>
      <c r="D456" s="20" t="s">
        <v>235</v>
      </c>
      <c r="E456" s="20" t="s">
        <v>239</v>
      </c>
      <c r="F456" s="31">
        <v>45000</v>
      </c>
      <c r="G456" s="22">
        <f t="shared" si="10"/>
        <v>0</v>
      </c>
      <c r="H456" s="31">
        <v>45000</v>
      </c>
      <c r="I456" s="23"/>
      <c r="J456" s="24"/>
    </row>
    <row r="457" spans="1:10" s="25" customFormat="1" outlineLevel="2" x14ac:dyDescent="0.25">
      <c r="A457" s="26" t="s">
        <v>240</v>
      </c>
      <c r="B457" s="27" t="s">
        <v>34</v>
      </c>
      <c r="C457" s="27" t="s">
        <v>272</v>
      </c>
      <c r="D457" s="27"/>
      <c r="E457" s="27"/>
      <c r="F457" s="28">
        <f>F458</f>
        <v>5223300.3499999996</v>
      </c>
      <c r="G457" s="22">
        <f t="shared" si="10"/>
        <v>-136050.34999999963</v>
      </c>
      <c r="H457" s="28">
        <f>H458</f>
        <v>5087250</v>
      </c>
      <c r="I457" s="23"/>
      <c r="J457" s="24"/>
    </row>
    <row r="458" spans="1:10" s="25" customFormat="1" ht="30" outlineLevel="3" x14ac:dyDescent="0.25">
      <c r="A458" s="30" t="s">
        <v>144</v>
      </c>
      <c r="B458" s="20" t="s">
        <v>34</v>
      </c>
      <c r="C458" s="20" t="s">
        <v>272</v>
      </c>
      <c r="D458" s="20" t="s">
        <v>145</v>
      </c>
      <c r="E458" s="20"/>
      <c r="F458" s="31">
        <f>F459</f>
        <v>5223300.3499999996</v>
      </c>
      <c r="G458" s="22">
        <f t="shared" si="10"/>
        <v>-136050.34999999963</v>
      </c>
      <c r="H458" s="31">
        <f>H459</f>
        <v>5087250</v>
      </c>
      <c r="I458" s="23"/>
      <c r="J458" s="24"/>
    </row>
    <row r="459" spans="1:10" s="25" customFormat="1" ht="30" outlineLevel="4" x14ac:dyDescent="0.25">
      <c r="A459" s="30" t="s">
        <v>241</v>
      </c>
      <c r="B459" s="20" t="s">
        <v>34</v>
      </c>
      <c r="C459" s="20" t="s">
        <v>272</v>
      </c>
      <c r="D459" s="20" t="s">
        <v>242</v>
      </c>
      <c r="E459" s="20"/>
      <c r="F459" s="31">
        <f>F460</f>
        <v>5223300.3499999996</v>
      </c>
      <c r="G459" s="22">
        <f t="shared" si="10"/>
        <v>-136050.34999999963</v>
      </c>
      <c r="H459" s="31">
        <f>H460</f>
        <v>5087250</v>
      </c>
      <c r="I459" s="23"/>
      <c r="J459" s="24"/>
    </row>
    <row r="460" spans="1:10" s="25" customFormat="1" ht="33.75" customHeight="1" outlineLevel="5" x14ac:dyDescent="0.25">
      <c r="A460" s="30" t="s">
        <v>243</v>
      </c>
      <c r="B460" s="20" t="s">
        <v>34</v>
      </c>
      <c r="C460" s="20" t="s">
        <v>272</v>
      </c>
      <c r="D460" s="20" t="s">
        <v>244</v>
      </c>
      <c r="E460" s="20"/>
      <c r="F460" s="31">
        <f>F461+F464</f>
        <v>5223300.3499999996</v>
      </c>
      <c r="G460" s="22">
        <f t="shared" si="10"/>
        <v>-136050.34999999963</v>
      </c>
      <c r="H460" s="31">
        <f>H461+H464</f>
        <v>5087250</v>
      </c>
      <c r="I460" s="23"/>
      <c r="J460" s="24"/>
    </row>
    <row r="461" spans="1:10" s="25" customFormat="1" ht="33" customHeight="1" outlineLevel="5" x14ac:dyDescent="0.25">
      <c r="A461" s="30" t="s">
        <v>280</v>
      </c>
      <c r="B461" s="20" t="s">
        <v>34</v>
      </c>
      <c r="C461" s="20" t="s">
        <v>272</v>
      </c>
      <c r="D461" s="20" t="s">
        <v>281</v>
      </c>
      <c r="E461" s="20"/>
      <c r="F461" s="31">
        <f>F462</f>
        <v>1500000</v>
      </c>
      <c r="G461" s="22">
        <f t="shared" si="10"/>
        <v>-1137750</v>
      </c>
      <c r="H461" s="31">
        <f>H462</f>
        <v>362250</v>
      </c>
      <c r="I461" s="23"/>
      <c r="J461" s="24"/>
    </row>
    <row r="462" spans="1:10" s="25" customFormat="1" ht="18" customHeight="1" outlineLevel="5" x14ac:dyDescent="0.25">
      <c r="A462" s="30" t="s">
        <v>236</v>
      </c>
      <c r="B462" s="20" t="s">
        <v>34</v>
      </c>
      <c r="C462" s="20" t="s">
        <v>272</v>
      </c>
      <c r="D462" s="20" t="s">
        <v>281</v>
      </c>
      <c r="E462" s="20" t="s">
        <v>237</v>
      </c>
      <c r="F462" s="31">
        <f>F463</f>
        <v>1500000</v>
      </c>
      <c r="G462" s="22">
        <f t="shared" si="10"/>
        <v>-1137750</v>
      </c>
      <c r="H462" s="31">
        <f>H463</f>
        <v>362250</v>
      </c>
      <c r="I462" s="23"/>
      <c r="J462" s="24"/>
    </row>
    <row r="463" spans="1:10" s="25" customFormat="1" ht="30.75" customHeight="1" outlineLevel="5" x14ac:dyDescent="0.25">
      <c r="A463" s="30" t="s">
        <v>247</v>
      </c>
      <c r="B463" s="20" t="s">
        <v>34</v>
      </c>
      <c r="C463" s="20" t="s">
        <v>272</v>
      </c>
      <c r="D463" s="20" t="s">
        <v>281</v>
      </c>
      <c r="E463" s="20" t="s">
        <v>248</v>
      </c>
      <c r="F463" s="31">
        <v>1500000</v>
      </c>
      <c r="G463" s="22">
        <f t="shared" si="10"/>
        <v>-1137750</v>
      </c>
      <c r="H463" s="31">
        <v>362250</v>
      </c>
      <c r="I463" s="23"/>
      <c r="J463" s="24"/>
    </row>
    <row r="464" spans="1:10" s="25" customFormat="1" outlineLevel="6" x14ac:dyDescent="0.25">
      <c r="A464" s="30" t="s">
        <v>245</v>
      </c>
      <c r="B464" s="20" t="s">
        <v>34</v>
      </c>
      <c r="C464" s="20" t="s">
        <v>272</v>
      </c>
      <c r="D464" s="20" t="s">
        <v>246</v>
      </c>
      <c r="E464" s="20"/>
      <c r="F464" s="31">
        <f>F465</f>
        <v>3723300.35</v>
      </c>
      <c r="G464" s="22">
        <f t="shared" si="10"/>
        <v>1001699.6499999999</v>
      </c>
      <c r="H464" s="31">
        <f>H465</f>
        <v>4725000</v>
      </c>
      <c r="I464" s="23"/>
      <c r="J464" s="24"/>
    </row>
    <row r="465" spans="1:10" s="25" customFormat="1" outlineLevel="7" x14ac:dyDescent="0.25">
      <c r="A465" s="30" t="s">
        <v>236</v>
      </c>
      <c r="B465" s="20" t="s">
        <v>34</v>
      </c>
      <c r="C465" s="20" t="s">
        <v>272</v>
      </c>
      <c r="D465" s="20" t="s">
        <v>246</v>
      </c>
      <c r="E465" s="20" t="s">
        <v>237</v>
      </c>
      <c r="F465" s="31">
        <f>F466</f>
        <v>3723300.35</v>
      </c>
      <c r="G465" s="22">
        <f t="shared" si="10"/>
        <v>1001699.6499999999</v>
      </c>
      <c r="H465" s="31">
        <f>H466</f>
        <v>4725000</v>
      </c>
      <c r="I465" s="23"/>
      <c r="J465" s="24"/>
    </row>
    <row r="466" spans="1:10" s="25" customFormat="1" ht="31.5" customHeight="1" outlineLevel="7" x14ac:dyDescent="0.25">
      <c r="A466" s="30" t="s">
        <v>247</v>
      </c>
      <c r="B466" s="20" t="s">
        <v>34</v>
      </c>
      <c r="C466" s="20" t="s">
        <v>272</v>
      </c>
      <c r="D466" s="20" t="s">
        <v>246</v>
      </c>
      <c r="E466" s="20" t="s">
        <v>248</v>
      </c>
      <c r="F466" s="31">
        <v>3723300.35</v>
      </c>
      <c r="G466" s="22">
        <f t="shared" si="10"/>
        <v>1001699.6499999999</v>
      </c>
      <c r="H466" s="31">
        <v>4725000</v>
      </c>
      <c r="I466" s="23"/>
      <c r="J466" s="24"/>
    </row>
    <row r="467" spans="1:10" s="25" customFormat="1" ht="17.25" customHeight="1" x14ac:dyDescent="0.25">
      <c r="A467" s="33" t="s">
        <v>249</v>
      </c>
      <c r="B467" s="33"/>
      <c r="C467" s="33"/>
      <c r="D467" s="33"/>
      <c r="E467" s="33"/>
      <c r="F467" s="21">
        <f>F10</f>
        <v>631752778.81000006</v>
      </c>
      <c r="G467" s="22">
        <f t="shared" ref="G467" si="12">H467-F467</f>
        <v>63882059.319999933</v>
      </c>
      <c r="H467" s="21">
        <f>H10</f>
        <v>695634838.13</v>
      </c>
      <c r="I467" s="23"/>
      <c r="J467" s="24"/>
    </row>
    <row r="468" spans="1:10" ht="15" customHeight="1" x14ac:dyDescent="0.25">
      <c r="A468" s="13"/>
      <c r="B468" s="13"/>
      <c r="C468" s="13"/>
      <c r="D468" s="13"/>
      <c r="E468" s="13"/>
      <c r="F468" s="13"/>
      <c r="G468" s="13"/>
      <c r="H468" s="52"/>
      <c r="I468" s="2"/>
      <c r="J468" s="3"/>
    </row>
    <row r="469" spans="1:10" ht="106.35" customHeight="1" x14ac:dyDescent="0.25">
      <c r="A469" s="63"/>
      <c r="B469" s="64"/>
      <c r="C469" s="64"/>
      <c r="D469" s="64"/>
      <c r="E469" s="65"/>
      <c r="F469" s="65"/>
      <c r="G469" s="65"/>
      <c r="H469" s="66"/>
      <c r="I469" s="66"/>
      <c r="J469" s="3"/>
    </row>
  </sheetData>
  <mergeCells count="5">
    <mergeCell ref="A469:D469"/>
    <mergeCell ref="E469:I469"/>
    <mergeCell ref="A3:H3"/>
    <mergeCell ref="A4:H4"/>
    <mergeCell ref="B1:H1"/>
  </mergeCells>
  <pageMargins left="0.59055118110236227" right="0.19685039370078741" top="0.70866141732283472" bottom="0.70866141732283472" header="0.39370078740157483" footer="0.39370078740157483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3.01.2023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Приложение №6 Ведомственная структура (на очередной год)&lt;/VariantName&gt;&#10;  &lt;VariantLink&gt;57532433&lt;/VariantLink&gt;&#10;  &lt;ReportCode&gt;69E23D3C3A0C4C39AB9D68D5C2E6D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DA8202-0E01-46E9-8CF0-F9A6DF2BB9D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LUDFIN-4\User</dc:creator>
  <cp:lastModifiedBy>User</cp:lastModifiedBy>
  <cp:lastPrinted>2025-06-16T12:19:59Z</cp:lastPrinted>
  <dcterms:created xsi:type="dcterms:W3CDTF">2022-11-15T05:26:39Z</dcterms:created>
  <dcterms:modified xsi:type="dcterms:W3CDTF">2025-06-16T12:31:45Z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Приложение №6 Ведомственная структура (на очередной год)(2).xlsx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21.2.2622.330878421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user_12_11</vt:lpwstr>
  </property>
  <property fmtid="{D5CDD505-2E9C-101B-9397-08002B2CF9AE}" pid="10" name="Шаблон">
    <vt:lpwstr>pril6_2016.xlt</vt:lpwstr>
  </property>
  <property fmtid="{D5CDD505-2E9C-101B-9397-08002B2CF9AE}" pid="11" name="Локальная база">
    <vt:lpwstr>не используется</vt:lpwstr>
  </property>
</Properties>
</file>