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udra\Desktop\НА САЙТ\Исполнение бюджета ГП за 2024 год\"/>
    </mc:Choice>
  </mc:AlternateContent>
  <bookViews>
    <workbookView xWindow="0" yWindow="0" windowWidth="28800" windowHeight="12435"/>
  </bookViews>
  <sheets>
    <sheet name="1. Доходы бюджета" sheetId="1" r:id="rId1"/>
  </sheets>
  <definedNames>
    <definedName name="_xlnm.Print_Titles" localSheetId="0">'1. Доходы бюджета'!$12:$13</definedName>
    <definedName name="_xlnm.Print_Area" localSheetId="0">'1. Доходы бюджета'!$A$1:$D$211</definedName>
  </definedNames>
  <calcPr calcId="152511"/>
</workbook>
</file>

<file path=xl/calcChain.xml><?xml version="1.0" encoding="utf-8"?>
<calcChain xmlns="http://schemas.openxmlformats.org/spreadsheetml/2006/main">
  <c r="D139" i="1" l="1"/>
  <c r="D98" i="1"/>
  <c r="D45" i="1"/>
  <c r="D150" i="1" l="1"/>
  <c r="D148" i="1"/>
  <c r="D92" i="1"/>
  <c r="D47" i="1" l="1"/>
  <c r="D44" i="1" s="1"/>
  <c r="D195" i="1"/>
  <c r="D129" i="1"/>
  <c r="D79" i="1"/>
  <c r="D202" i="1"/>
  <c r="D172" i="1"/>
  <c r="D154" i="1"/>
  <c r="D144" i="1"/>
  <c r="D113" i="1" l="1"/>
  <c r="D112" i="1" s="1"/>
  <c r="D83" i="1"/>
  <c r="D71" i="1" l="1"/>
  <c r="D62" i="1"/>
  <c r="D207" i="1"/>
  <c r="D210" i="1"/>
  <c r="D209" i="1" s="1"/>
  <c r="D201" i="1"/>
  <c r="D200" i="1" s="1"/>
  <c r="D199" i="1" s="1"/>
  <c r="D179" i="1"/>
  <c r="D162" i="1"/>
  <c r="D120" i="1"/>
  <c r="D119" i="1" s="1"/>
  <c r="D118" i="1" s="1"/>
  <c r="D117" i="1" s="1"/>
  <c r="D110" i="1"/>
  <c r="D87" i="1"/>
  <c r="D206" i="1" l="1"/>
  <c r="D77" i="1"/>
  <c r="D76" i="1" s="1"/>
  <c r="D74" i="1"/>
  <c r="D73" i="1" s="1"/>
  <c r="D69" i="1"/>
  <c r="D68" i="1" s="1"/>
  <c r="D57" i="1"/>
  <c r="D56" i="1" s="1"/>
  <c r="D24" i="1"/>
  <c r="D23" i="1" s="1"/>
  <c r="D22" i="1" s="1"/>
  <c r="D205" i="1" l="1"/>
  <c r="D204" i="1" s="1"/>
  <c r="D189" i="1"/>
  <c r="D184" i="1"/>
  <c r="D183" i="1" s="1"/>
  <c r="D177" i="1"/>
  <c r="D171" i="1" s="1"/>
  <c r="D168" i="1"/>
  <c r="D135" i="1"/>
  <c r="D128" i="1" l="1"/>
  <c r="D127" i="1" s="1"/>
  <c r="D188" i="1"/>
  <c r="D182" i="1" s="1"/>
  <c r="D153" i="1"/>
  <c r="D67" i="1"/>
  <c r="D65" i="1"/>
  <c r="D64" i="1" s="1"/>
  <c r="D60" i="1"/>
  <c r="D51" i="1"/>
  <c r="D53" i="1"/>
  <c r="D42" i="1"/>
  <c r="D40" i="1"/>
  <c r="D38" i="1"/>
  <c r="D36" i="1"/>
  <c r="D30" i="1"/>
  <c r="D29" i="1" s="1"/>
  <c r="D20" i="1"/>
  <c r="D19" i="1" s="1"/>
  <c r="D18" i="1" s="1"/>
  <c r="D59" i="1" l="1"/>
  <c r="D55" i="1" s="1"/>
  <c r="D152" i="1"/>
  <c r="D126" i="1" s="1"/>
  <c r="D17" i="1"/>
  <c r="D16" i="1" s="1"/>
  <c r="D82" i="1"/>
  <c r="D81" i="1" s="1"/>
  <c r="D28" i="1"/>
  <c r="D27" i="1" s="1"/>
  <c r="D26" i="1" s="1"/>
  <c r="D50" i="1"/>
  <c r="D49" i="1" s="1"/>
  <c r="D35" i="1"/>
  <c r="D34" i="1" s="1"/>
  <c r="D125" i="1" l="1"/>
  <c r="D33" i="1"/>
  <c r="D32" i="1" s="1"/>
  <c r="D15" i="1" l="1"/>
</calcChain>
</file>

<file path=xl/sharedStrings.xml><?xml version="1.0" encoding="utf-8"?>
<sst xmlns="http://schemas.openxmlformats.org/spreadsheetml/2006/main" count="593" uniqueCount="362">
  <si>
    <t>Наименование показателя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</si>
  <si>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</si>
  <si>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</si>
  <si>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Прочие доходы от оказания платных услуг (работ) получателями средств бюджетов городских поселений</t>
  </si>
  <si>
    <t>Прочие безвозмездные поступления в бюджеты городских поселений</t>
  </si>
  <si>
    <t>Прочие доходы от компенсации затрат бюджетов городских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</si>
  <si>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</si>
  <si>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</si>
  <si>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</si>
  <si>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Дотации бюджетам городских поселений на выравнивание бюджетной обеспеченности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</si>
  <si>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</si>
  <si>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</si>
  <si>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</si>
  <si>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</si>
  <si>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</si>
  <si>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</si>
  <si>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</si>
  <si>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</si>
  <si>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</si>
  <si>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Единый сельскохозяйственный налог</t>
  </si>
  <si>
    <t>Единый сельскохозяйственный налог (пени по соответствующему платежу)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</si>
  <si>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</si>
  <si>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</si>
  <si>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</si>
  <si>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</si>
  <si>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(в рублях)</t>
  </si>
  <si>
    <t xml:space="preserve">                                                                                                Приложение № 1                 </t>
  </si>
  <si>
    <t>Доходы бюджета - всего,
в том числе:</t>
  </si>
  <si>
    <t>Прочие неналоговые доходы бюджетов городских поселений</t>
  </si>
  <si>
    <t>Доходы, поступающие в порядке возмещения расходов, понесенных в связи с эксплуатацией имущества городских поселений</t>
  </si>
  <si>
    <t>Субсидии бюджетам городских поселений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</si>
  <si>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</si>
  <si>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</si>
  <si>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Доходы от сдачи в аренду имущества, составляющего казну городских поселений (за исключением земельных участков)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</si>
  <si>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</si>
  <si>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бюджетам городских поселений на реализацию мероприятий по обеспечению жильем молодых семей</t>
  </si>
  <si>
    <t>Прочие субсидии бюджетам  городских поселений на реализацию мероприятий подпрограммы "Совершенствование и развитие сети автомобильных дорог Калужской области"</t>
  </si>
  <si>
    <t>Прочие субсидии бюджетам городских  поселений на мероприятия, направленные на энергосбережение и повышение энергоэффективности в Калужской области</t>
  </si>
  <si>
    <t>Прочие межбюджетные трансферты, передаваемые бюджетам городских поселений (в рамках МП "Развитие дорожного хозяйства в Людиновском районе")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</si>
  <si>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</si>
  <si>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Земельный налог с организаций, обладающих земельным участком, расположенным в границах  городских  поселений  (проценты по соответствующему платежу)</t>
  </si>
  <si>
    <t>18210606033132200110</t>
  </si>
  <si>
    <t>Межбюджетные трансферты, передаваемые бюджетам городских поселений на премирование победителей Всероссийского конкурса "Лучшая муниципальная практика"</t>
  </si>
  <si>
    <t>Налог, взимаемый с налогоплательщиков, выбравших в качестве объекта налогообложения доходы, уменьшенные на величину расходов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</si>
  <si>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(за налоговые периоды, истекшие до 1 января 2011 года) (пени по соответствующему платежу)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</si>
  <si>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</si>
  <si>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Код бюджетной классификации</t>
  </si>
  <si>
    <t>администратора поступлений</t>
  </si>
  <si>
    <t>Кассовое исполнение</t>
  </si>
  <si>
    <t>доходов бюджета городского поселения</t>
  </si>
  <si>
    <t>001</t>
  </si>
  <si>
    <t>Администрация муниципального района "Город Людиново и Людиновский район"</t>
  </si>
  <si>
    <t>МКУ "Людиновская служба заказчика"</t>
  </si>
  <si>
    <t>008</t>
  </si>
  <si>
    <t>010</t>
  </si>
  <si>
    <t>182</t>
  </si>
  <si>
    <t>Федеральная налоговая служба</t>
  </si>
  <si>
    <t>756</t>
  </si>
  <si>
    <t>Управление административно-технического контроля Калужской области</t>
  </si>
  <si>
    <t>11105013130000120</t>
  </si>
  <si>
    <t>11301995130000130</t>
  </si>
  <si>
    <t>11302995130000130</t>
  </si>
  <si>
    <t>11105025130000120</t>
  </si>
  <si>
    <t>11105035130000120</t>
  </si>
  <si>
    <t>11105075130000120</t>
  </si>
  <si>
    <t>11109045130000120</t>
  </si>
  <si>
    <t>11302065130000130</t>
  </si>
  <si>
    <t>11406013130000430</t>
  </si>
  <si>
    <t>11502050130000140</t>
  </si>
  <si>
    <t>20225555130000150</t>
  </si>
  <si>
    <t>20245399130000150</t>
  </si>
  <si>
    <t>20215001130315150</t>
  </si>
  <si>
    <t>20225497130000150</t>
  </si>
  <si>
    <t>20229999130276150</t>
  </si>
  <si>
    <t>20229999130286150</t>
  </si>
  <si>
    <t>20245160130000150</t>
  </si>
  <si>
    <t>20249999130402150</t>
  </si>
  <si>
    <t>20249999130404150</t>
  </si>
  <si>
    <t>10102010011000110</t>
  </si>
  <si>
    <t>10102010012100110</t>
  </si>
  <si>
    <t>10102010013000110</t>
  </si>
  <si>
    <t>10102010014000110</t>
  </si>
  <si>
    <t>10102020011000110</t>
  </si>
  <si>
    <t>10102020012100110</t>
  </si>
  <si>
    <t>10102020013000110</t>
  </si>
  <si>
    <t>10102030011000110</t>
  </si>
  <si>
    <t>10102030012100110</t>
  </si>
  <si>
    <t>10102030013000110</t>
  </si>
  <si>
    <t>10102030014000110</t>
  </si>
  <si>
    <t>10501011011000110</t>
  </si>
  <si>
    <t>10501011012100110</t>
  </si>
  <si>
    <t>10501011013000110</t>
  </si>
  <si>
    <t>10501011014000110</t>
  </si>
  <si>
    <t>10501012011000110</t>
  </si>
  <si>
    <t>10501012012100110</t>
  </si>
  <si>
    <t>10501021011000110</t>
  </si>
  <si>
    <t>10501022012100110</t>
  </si>
  <si>
    <t>10501050011000110</t>
  </si>
  <si>
    <t>10501050012100110</t>
  </si>
  <si>
    <t>10503010011000110</t>
  </si>
  <si>
    <t>10503010012100110</t>
  </si>
  <si>
    <t>10503020012100110</t>
  </si>
  <si>
    <t>10601030131000110</t>
  </si>
  <si>
    <t>10601030132100110</t>
  </si>
  <si>
    <t>10601030134000110</t>
  </si>
  <si>
    <t>10606033131000110</t>
  </si>
  <si>
    <t>10606033132100110</t>
  </si>
  <si>
    <t>10606033133000110</t>
  </si>
  <si>
    <t>10606033134000110</t>
  </si>
  <si>
    <t>10606043131000110</t>
  </si>
  <si>
    <t>10606043132100110</t>
  </si>
  <si>
    <t>10000000000000000</t>
  </si>
  <si>
    <t>НАЛОГОВЫЕ И НЕНАЛОГОВЫЕ ДОХОДЫ</t>
  </si>
  <si>
    <t>11100000000000120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</si>
  <si>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</si>
  <si>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</si>
  <si>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</si>
  <si>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</si>
  <si>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11300000000000130</t>
  </si>
  <si>
    <t>Доходы от оказания платных услуг (работ)</t>
  </si>
  <si>
    <t>11301000000000130</t>
  </si>
  <si>
    <t>11301990000000130</t>
  </si>
  <si>
    <t>Прочие доходы от оказания платных услуг (работ)</t>
  </si>
  <si>
    <t>Доходы от компенсации затрат государства</t>
  </si>
  <si>
    <t>11302000000000130</t>
  </si>
  <si>
    <t>11302990000000130</t>
  </si>
  <si>
    <t>Прочие доходы от компенсации затрат государства</t>
  </si>
  <si>
    <t>20000000000000000</t>
  </si>
  <si>
    <t>БЕЗВОЗМЕЗДНЫЕ ПОСТУПЛЕНИЯ</t>
  </si>
  <si>
    <t>20200000000000150</t>
  </si>
  <si>
    <t>БЕЗВОЗМЕЗДНЫЕ ПОСТУПЛЕНИЯ ОТ ДРУГИХ БЮДЖЕТОВ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</si>
  <si>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</si>
  <si>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</si>
  <si>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20229999000000150</t>
  </si>
  <si>
    <t>ДОХОДЫ ОТ ОКАЗАНИЯ ПЛАТНЫХ УСЛУГ И КОМПЕНСАЦИИ ЗАТРАТ ГОСУДАРСТВА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</si>
  <si>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</si>
  <si>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</si>
  <si>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</si>
  <si>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</si>
  <si>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11105070000000120</t>
  </si>
  <si>
    <t xml:space="preserve"> Доходы от сдачи в аренду имущества, составляющего государственную (муниципальную) казну (за исключением земельных участков)</t>
  </si>
  <si>
    <t>11109040000000120</t>
  </si>
  <si>
    <t>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</si>
  <si>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</si>
  <si>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</si>
  <si>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11302060000000130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</si>
  <si>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</si>
  <si>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</si>
  <si>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11400000000000000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</si>
  <si>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</si>
  <si>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</si>
  <si>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</si>
  <si>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</si>
  <si>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11300000000000000</t>
  </si>
  <si>
    <t>11500000000000000</t>
  </si>
  <si>
    <t xml:space="preserve"> АДМИНИСТРАТИВНЫЕ ПЛАТЕЖИ И СБОРЫ</t>
  </si>
  <si>
    <t>11502000000000140</t>
  </si>
  <si>
    <t>Платежи, взимаемые государственными и муниципальными органами (организациями) за выполнение определенных функций</t>
  </si>
  <si>
    <t>11600000000000000</t>
  </si>
  <si>
    <t>ШТРАФЫ, САНКЦИИ, ВОЗМЕЩЕНИЕ УЩЕРБА</t>
  </si>
  <si>
    <t>20210000000000150</t>
  </si>
  <si>
    <t>Дотации бюджетам бюджетной системы Российской Федерации</t>
  </si>
  <si>
    <t xml:space="preserve">Прочие субсидии </t>
  </si>
  <si>
    <t>20240000000000150</t>
  </si>
  <si>
    <t>Иные межбюджетные трансферты</t>
  </si>
  <si>
    <t>10100000000000110</t>
  </si>
  <si>
    <t>10102000000000110</t>
  </si>
  <si>
    <t>Налог на доходы физических лиц</t>
  </si>
  <si>
    <t>10102010010000110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</si>
  <si>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</si>
  <si>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</si>
  <si>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</si>
  <si>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10500000000000110</t>
  </si>
  <si>
    <t>10501000000000110</t>
  </si>
  <si>
    <t>НАЛОГИ НА СОВОКУПНЫЙ ДОХОД</t>
  </si>
  <si>
    <t>Налог, взимаемый в связи с применением упрощенной системы налогообложения</t>
  </si>
  <si>
    <t>10501010010000110</t>
  </si>
  <si>
    <t>10501020010000110</t>
  </si>
  <si>
    <t>10501021013000110</t>
  </si>
  <si>
    <t>10501050010000110</t>
  </si>
  <si>
    <t>10503010010000110</t>
  </si>
  <si>
    <t>10503000010000110</t>
  </si>
  <si>
    <t>10503020010000110</t>
  </si>
  <si>
    <t>Единый сельскохозяйственный налог (за налоговые периоды, истекшие до 1 января 2011 года)</t>
  </si>
  <si>
    <t>10600000000000110</t>
  </si>
  <si>
    <t xml:space="preserve"> НАЛОГИ НА ИМУЩЕСТВО</t>
  </si>
  <si>
    <t>10601000000000110</t>
  </si>
  <si>
    <t>Налог на имущество физических лиц</t>
  </si>
  <si>
    <t>10601030100000110</t>
  </si>
  <si>
    <t>10606000000000110</t>
  </si>
  <si>
    <t xml:space="preserve"> Земельный налог</t>
  </si>
  <si>
    <t>10606030000000110</t>
  </si>
  <si>
    <t>10606040000000110</t>
  </si>
  <si>
    <t>Земельный налог с организаций</t>
  </si>
  <si>
    <t>Земельный налог с физических лиц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</si>
  <si>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</si>
  <si>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Исполнение доходов бюджета городского поселения</t>
  </si>
  <si>
    <t>по кодам классификации доходов бюджета</t>
  </si>
  <si>
    <t>ДОХОДЫ ОТ ИСПОЛЬЗОВАНИЯ ИМУЩЕСТВА, НАХОДЯЩЕГОСЯ В ГОСУДАРСТВЕННОЙ И МУНИЦИПАЛЬНОЙ СОБСТВЕННОСТИ</t>
  </si>
  <si>
    <t>НАЛОГИ НА ПРИБЫЛЬ,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</si>
  <si>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</si>
  <si>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Налог, взимаемый с налогоплательщиков, выбравших в качестве объекта налогообложения доходы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</si>
  <si>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</si>
  <si>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</si>
  <si>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</si>
  <si>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</si>
  <si>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11402053130000410</t>
  </si>
  <si>
    <t>11402050130000410</t>
  </si>
  <si>
    <t>11402000000000000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</si>
  <si>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</si>
  <si>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</si>
  <si>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</si>
  <si>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</si>
  <si>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</si>
  <si>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11607090130000140</t>
  </si>
  <si>
    <t>Платежи в целях возмещения причиненного ущерба (убытков)</t>
  </si>
  <si>
    <t>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</si>
  <si>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</si>
  <si>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11610120000000140</t>
  </si>
  <si>
    <t>ПРОЧИЕ НЕНАЛОГОВЫЕ ДОХОДЫ</t>
  </si>
  <si>
    <t>11705050130000180</t>
  </si>
  <si>
    <t>Прочие неналоговые доходы</t>
  </si>
  <si>
    <t>11700000000000000</t>
  </si>
  <si>
    <t>11705000000000180</t>
  </si>
  <si>
    <t>20219999130441150</t>
  </si>
  <si>
    <t>20229999130230150</t>
  </si>
  <si>
    <t>Прочие дотации бюджетам городских поселений на поощрение муниципальных образований Калужской области - победителей регионального этапа конкурса</t>
  </si>
  <si>
    <t>20229999130258150</t>
  </si>
  <si>
    <t>Прочие межбюджетные трансферты, передаваемые бюджетам городских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 инициативах</t>
  </si>
  <si>
    <t>20249999130406150</t>
  </si>
  <si>
    <t>ПРОЧИЕ БЕЗВОЗМЕЗДНЫЕ ПОСТУПЛЕНИЯ</t>
  </si>
  <si>
    <t>20705030139000150</t>
  </si>
  <si>
    <t>Федеральное казначейство</t>
  </si>
  <si>
    <t>100</t>
  </si>
  <si>
    <t>НАЛОГИ НА ТОВАРЫ (РАБОТЫ, УСЛУГИ), РЕАЛИЗУЕМЫЕ НА ТЕРРИТОРИИ РОССИЙСКОЙ ФЕДЕРАЦИИ</t>
  </si>
  <si>
    <t>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</si>
  <si>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</si>
  <si>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</si>
  <si>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</si>
  <si>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</si>
  <si>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</si>
  <si>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</si>
  <si>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10302231010000110</t>
  </si>
  <si>
    <t>10302241010000110</t>
  </si>
  <si>
    <t>10302251010000110</t>
  </si>
  <si>
    <t>10302261010000110</t>
  </si>
  <si>
    <t>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</si>
  <si>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</si>
  <si>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Налог на профессиональный доход</t>
  </si>
  <si>
    <t>10506000010000110</t>
  </si>
  <si>
    <t>Налог на профессиональный доход (пени по соответствующему платежу)</t>
  </si>
  <si>
    <t>10506000011000110</t>
  </si>
  <si>
    <t>10506000012100110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</si>
  <si>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</si>
  <si>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</si>
  <si>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</si>
  <si>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городских поселений</t>
  </si>
  <si>
    <t>10900000000000000</t>
  </si>
  <si>
    <t>10904000000000110</t>
  </si>
  <si>
    <t>10904050000000110</t>
  </si>
  <si>
    <t>10904053130000110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</si>
  <si>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</si>
  <si>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</si>
  <si>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11602020020000140</t>
  </si>
  <si>
    <t>11602000020000140</t>
  </si>
  <si>
    <t>11610123010131140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</si>
  <si>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</si>
  <si>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</t>
  </si>
  <si>
    <t>85000000000000000</t>
  </si>
  <si>
    <t>11406025130000430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</si>
  <si>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</si>
  <si>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</si>
  <si>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</si>
  <si>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11607010000000140</t>
  </si>
  <si>
    <t>11607010130000140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</si>
  <si>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</si>
  <si>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</si>
  <si>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20219999130443150</t>
  </si>
  <si>
    <t xml:space="preserve">Прочие дотации бюджетам городских поселений на стимулирования муниципальных образований Калужской области участвующих в конкурсе "Лучшая муниципальная практика развития территорий ТОС" </t>
  </si>
  <si>
    <t>20220299130000150</t>
  </si>
  <si>
    <t>20220302130000150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</si>
  <si>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</si>
  <si>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</si>
  <si>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20249999130401150</t>
  </si>
  <si>
    <t>Прочие межбюджетные трансферты, передаваемые бюджетам городских поселений из бюджетов  МР  в рамках МП «Обеспечение доступным и комфортным жильем и коммунальными услугами население Людиновского района»</t>
  </si>
  <si>
    <t>20249999130444150</t>
  </si>
  <si>
    <t>Прочие межбюджетные трансферты, передаваемые бюджетам городских поселений на обеспечение расходных обязательств муниципальных образований Калужской области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</si>
  <si>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</si>
  <si>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</si>
  <si>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остатков субсидий на реализацию мероприятий по обеспечению жильем молодых семей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</si>
  <si>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</si>
  <si>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 (Возврат прочих остатков субсидий , субвенций и иных межбюджетных трансфертов, имеющих целевое назначение, прошлых лет на реализацию проектов развития общественной инфраструктуры муниципальных образований, основанных на местных инициативах, из бюджетов муниципальных образований)</t>
  </si>
  <si>
    <t>21960010130406150</t>
  </si>
  <si>
    <t>21960010136415150</t>
  </si>
  <si>
    <t>10102080010000110</t>
  </si>
  <si>
    <t>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</si>
  <si>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</si>
  <si>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10501012013000110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</si>
  <si>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</si>
  <si>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10904053131000110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</si>
  <si>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</si>
  <si>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                                                                                              "Город Людиново" "Об исполнении бюджета городского </t>
  </si>
  <si>
    <t>Прочие субсидии бюджетам городских поселений  на реализацию мероприятий  муниципальных программ формирования современной городской среды</t>
  </si>
  <si>
    <t>Межбюджетные трансферты, передаваемые бюджетам  городских поселений  по муниципальной программе "Повышение эффективности использования топливно-энергетических ресурсов в Людиновском районе"</t>
  </si>
  <si>
    <t>Инициативные платежи</t>
  </si>
  <si>
    <t>11715000000000150</t>
  </si>
  <si>
    <t>Инициативные платежи, зачисляемые в бюджеты городских поселений</t>
  </si>
  <si>
    <t>11715030130000150</t>
  </si>
  <si>
    <t>20249999130440150</t>
  </si>
  <si>
    <t xml:space="preserve">Прочие межбюджетные трансферты, передаваемые бюджетам городских поселений за достижение наилучших показателей социально- экономического развития </t>
  </si>
  <si>
    <t>20249999130441150</t>
  </si>
  <si>
    <t>Прочие межбюджетные трансферты, передаваемые бюджетам городских поселений на поощрение муниципальных образований Калужской области - победителей регионального этапа конкурса</t>
  </si>
  <si>
    <t>20249999130443150</t>
  </si>
  <si>
    <t xml:space="preserve">Прочие межбюджетные трансферты, передаваемые бюджетам городских поселений  на стимулирования муниципальных образований Калужской области участвующих в конкурсе "Лучшая муниципальная практика развития территорий ТОС" </t>
  </si>
  <si>
    <t>10102010015000110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</si>
  <si>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</si>
  <si>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Налог, взимаемый с налогоплательщиков, выбравших в качестве объекта налогообложения доходы (прочие поступления)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</si>
  <si>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</si>
  <si>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</si>
  <si>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</si>
  <si>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</si>
  <si>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</si>
  <si>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</si>
  <si>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</si>
  <si>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10503020013000110</t>
  </si>
  <si>
    <t>Единый сельскохозяйственный налог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</si>
  <si>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</si>
  <si>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</si>
  <si>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</si>
  <si>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10606043133000110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</si>
  <si>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</si>
  <si>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Прочие субсидии бюджетам городских поселений  на реализацию проектов развития общественной инфраструктуры муниципальных образований,  основанных на местных инициативах</t>
  </si>
  <si>
    <t>11610032130000140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</si>
  <si>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</si>
  <si>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</si>
  <si>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11610030130000140</t>
  </si>
  <si>
    <t>20229999130233150</t>
  </si>
  <si>
    <t>Прочие субсидии бюджетам муниципальных образований на  выполнение работ по внесению изменений в документы территориального и градостроительного зонирования</t>
  </si>
  <si>
    <t>10102080013000110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</si>
  <si>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(суммы денежных взысканий (штрафов) по соответствующему платежу согласно законодательству Российской Федерации)</t>
  </si>
  <si>
    <t>10102130011000110</t>
  </si>
  <si>
    <t>10102130010000110</t>
  </si>
  <si>
    <t>10102140010000110</t>
  </si>
  <si>
    <t>10102140011000110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</si>
  <si>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</si>
  <si>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                                                                                            поселения "Город Людиново" за 2024 год"</t>
  </si>
  <si>
    <t>"Город Людиново" за 2024 год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</si>
  <si>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</si>
  <si>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</si>
  <si>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</si>
  <si>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11109035130000120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</si>
  <si>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</si>
  <si>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</si>
  <si>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</si>
  <si>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</si>
  <si>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</si>
  <si>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</si>
  <si>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</si>
  <si>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</si>
  <si>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</si>
  <si>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 xml:space="preserve">                                                                                                к  решению Городской Думы городского поселения </t>
  </si>
  <si>
    <t xml:space="preserve">                                                                                                от 10.06.2025 № 250-р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</si>
</sst>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8" x14ac:knownFonts="1">
    <font>
      <sz val="11"/>
      <name val="Calibri"/>
      <family val="2"/>
    </font>
    <font>
      <sz val="8"/>
      <color rgb="FF000000"/>
      <name val="Cambria"/>
      <family val="2"/>
    </font>
    <font>
      <b/>
      <sz val="8"/>
      <color rgb="FF000000"/>
      <name val="Cambria"/>
      <family val="2"/>
    </font>
    <font>
      <b/>
      <sz val="10"/>
      <color rgb="FF000000"/>
      <name val="Cambria"/>
      <family val="2"/>
    </font>
    <font>
      <sz val="10"/>
      <color rgb="FF000000"/>
      <name val="Cambria"/>
      <family val="2"/>
    </font>
    <font>
      <sz val="9"/>
      <color rgb="FF000000"/>
      <name val="Cambria"/>
      <family val="2"/>
    </font>
    <font>
      <i/>
      <sz val="9"/>
      <color rgb="FF000000"/>
      <name val="Cambria"/>
      <family val="2"/>
    </font>
    <font>
      <sz val="6"/>
      <color rgb="FF000000"/>
      <name val="Cambria"/>
      <family val="2"/>
    </font>
    <font>
      <sz val="7"/>
      <color rgb="FF000000"/>
      <name val="Cambria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1" fontId="1" fillId="0" borderId="1">
      <alignment horizontal="center" vertical="center" wrapText="1" shrinkToFit="1"/>
    </xf>
    <xf numFmtId="0" fontId="2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vertical="center"/>
    </xf>
    <xf numFmtId="0" fontId="4" fillId="0" borderId="0">
      <alignment horizontal="center" vertical="center"/>
    </xf>
    <xf numFmtId="0" fontId="1" fillId="0" borderId="0">
      <alignment vertical="center"/>
    </xf>
    <xf numFmtId="0" fontId="1" fillId="0" borderId="0">
      <alignment horizontal="left" vertical="center" wrapText="1"/>
    </xf>
    <xf numFmtId="0" fontId="2" fillId="0" borderId="0">
      <alignment horizontal="center" vertical="center" wrapText="1"/>
    </xf>
    <xf numFmtId="0" fontId="1" fillId="0" borderId="2">
      <alignment vertical="center"/>
    </xf>
    <xf numFmtId="0" fontId="1" fillId="0" borderId="3">
      <alignment horizontal="center" vertical="center" wrapText="1"/>
    </xf>
    <xf numFmtId="0" fontId="1" fillId="0" borderId="4">
      <alignment horizontal="center" vertical="center" wrapText="1"/>
    </xf>
    <xf numFmtId="49" fontId="5" fillId="0" borderId="3">
      <alignment vertical="center" wrapText="1"/>
    </xf>
    <xf numFmtId="49" fontId="6" fillId="0" borderId="5">
      <alignment horizontal="left" vertical="center" wrapText="1" indent="1"/>
    </xf>
    <xf numFmtId="0" fontId="4" fillId="0" borderId="0">
      <alignment vertical="center"/>
    </xf>
    <xf numFmtId="0" fontId="5" fillId="0" borderId="0">
      <alignment horizontal="left" vertical="center" wrapText="1"/>
    </xf>
    <xf numFmtId="0" fontId="2" fillId="0" borderId="0">
      <alignment vertical="center"/>
    </xf>
    <xf numFmtId="0" fontId="1" fillId="0" borderId="0">
      <alignment vertical="center" wrapText="1"/>
    </xf>
    <xf numFmtId="0" fontId="1" fillId="0" borderId="2">
      <alignment horizontal="left" vertical="center" wrapText="1"/>
    </xf>
    <xf numFmtId="0" fontId="1" fillId="0" borderId="6">
      <alignment horizontal="left" vertical="center" wrapText="1"/>
    </xf>
    <xf numFmtId="0" fontId="1" fillId="0" borderId="7">
      <alignment vertical="center" wrapText="1"/>
    </xf>
    <xf numFmtId="0" fontId="1" fillId="0" borderId="8">
      <alignment horizontal="center" vertical="center" wrapText="1"/>
    </xf>
    <xf numFmtId="1" fontId="5" fillId="0" borderId="3">
      <alignment horizontal="center" vertical="center" shrinkToFit="1"/>
      <protection locked="0"/>
    </xf>
    <xf numFmtId="1" fontId="6" fillId="0" borderId="3">
      <alignment horizontal="center" vertical="center" shrinkToFit="1"/>
    </xf>
    <xf numFmtId="49" fontId="1" fillId="0" borderId="0">
      <alignment vertical="center" wrapText="1"/>
    </xf>
    <xf numFmtId="49" fontId="1" fillId="0" borderId="7">
      <alignment vertical="center" wrapText="1"/>
    </xf>
    <xf numFmtId="4" fontId="5" fillId="0" borderId="3">
      <alignment horizontal="right" vertical="center" shrinkToFit="1"/>
      <protection locked="0"/>
    </xf>
    <xf numFmtId="4" fontId="6" fillId="0" borderId="3">
      <alignment horizontal="right" vertical="center" shrinkToFit="1"/>
    </xf>
    <xf numFmtId="0" fontId="7" fillId="0" borderId="0">
      <alignment horizontal="center" vertical="center" wrapText="1"/>
    </xf>
    <xf numFmtId="0" fontId="1" fillId="0" borderId="9">
      <alignment vertical="center"/>
    </xf>
    <xf numFmtId="0" fontId="1" fillId="0" borderId="10">
      <alignment horizontal="right" vertical="center"/>
    </xf>
    <xf numFmtId="0" fontId="1" fillId="0" borderId="2">
      <alignment horizontal="right" vertical="center"/>
    </xf>
    <xf numFmtId="0" fontId="1" fillId="0" borderId="8">
      <alignment horizontal="center" vertical="center"/>
    </xf>
    <xf numFmtId="49" fontId="1" fillId="0" borderId="11">
      <alignment horizontal="center" vertical="center"/>
    </xf>
    <xf numFmtId="0" fontId="1" fillId="0" borderId="1">
      <alignment horizontal="center" vertical="center"/>
    </xf>
    <xf numFmtId="1" fontId="1" fillId="0" borderId="1">
      <alignment horizontal="center" vertical="center"/>
    </xf>
    <xf numFmtId="1" fontId="1" fillId="0" borderId="1">
      <alignment horizontal="center" vertical="center" shrinkToFit="1"/>
    </xf>
    <xf numFmtId="49" fontId="1" fillId="0" borderId="1">
      <alignment horizontal="center" vertical="center"/>
    </xf>
    <xf numFmtId="0" fontId="1" fillId="0" borderId="12">
      <alignment horizontal="center" vertical="center"/>
    </xf>
    <xf numFmtId="0" fontId="1" fillId="0" borderId="13">
      <alignment vertical="center"/>
    </xf>
    <xf numFmtId="0" fontId="1" fillId="0" borderId="3">
      <alignment horizontal="center" vertical="center" wrapText="1"/>
    </xf>
    <xf numFmtId="0" fontId="1" fillId="0" borderId="14">
      <alignment horizontal="center" vertical="center" wrapText="1"/>
    </xf>
    <xf numFmtId="0" fontId="8" fillId="0" borderId="2">
      <alignment horizontal="right"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4" fillId="2" borderId="0">
      <alignment vertical="center"/>
    </xf>
    <xf numFmtId="0" fontId="4" fillId="2" borderId="15">
      <alignment vertical="center"/>
    </xf>
    <xf numFmtId="0" fontId="4" fillId="2" borderId="7">
      <alignment vertical="center"/>
    </xf>
    <xf numFmtId="0" fontId="4" fillId="2" borderId="16">
      <alignment vertical="center"/>
    </xf>
    <xf numFmtId="0" fontId="4" fillId="2" borderId="6">
      <alignment vertical="center"/>
    </xf>
    <xf numFmtId="0" fontId="4" fillId="2" borderId="0">
      <alignment vertical="center" shrinkToFit="1"/>
    </xf>
  </cellStyleXfs>
  <cellXfs count="39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4" fillId="0" borderId="0" xfId="14" applyNumberFormat="1" applyFont="1" applyProtection="1">
      <alignment vertical="center"/>
    </xf>
    <xf numFmtId="49" fontId="13" fillId="0" borderId="0" xfId="0" applyNumberFormat="1" applyFont="1" applyAlignment="1" applyProtection="1">
      <alignment wrapText="1"/>
      <protection locked="0"/>
    </xf>
    <xf numFmtId="49" fontId="14" fillId="0" borderId="0" xfId="14" applyNumberFormat="1" applyFont="1" applyAlignment="1" applyProtection="1">
      <alignment vertical="center" wrapText="1"/>
    </xf>
    <xf numFmtId="0" fontId="12" fillId="0" borderId="17" xfId="12" applyNumberFormat="1" applyFont="1" applyBorder="1" applyAlignment="1" applyProtection="1">
      <alignment vertical="center" wrapText="1"/>
    </xf>
    <xf numFmtId="0" fontId="14" fillId="0" borderId="17" xfId="12" applyNumberFormat="1" applyFont="1" applyBorder="1" applyAlignment="1" applyProtection="1">
      <alignment vertical="center" wrapText="1"/>
    </xf>
    <xf numFmtId="0" fontId="14" fillId="0" borderId="17" xfId="13" applyNumberFormat="1" applyFont="1" applyBorder="1" applyAlignment="1" applyProtection="1">
      <alignment vertical="center" wrapText="1"/>
    </xf>
    <xf numFmtId="0" fontId="12" fillId="0" borderId="17" xfId="13" applyNumberFormat="1" applyFont="1" applyBorder="1" applyAlignment="1" applyProtection="1">
      <alignment vertical="center" wrapText="1"/>
    </xf>
    <xf numFmtId="0" fontId="13" fillId="0" borderId="17" xfId="0" applyNumberFormat="1" applyFont="1" applyBorder="1" applyAlignment="1">
      <alignment vertical="center" wrapText="1"/>
    </xf>
    <xf numFmtId="0" fontId="15" fillId="0" borderId="17" xfId="0" applyNumberFormat="1" applyFont="1" applyBorder="1" applyAlignment="1">
      <alignment vertical="center" wrapText="1"/>
    </xf>
    <xf numFmtId="0" fontId="12" fillId="3" borderId="0" xfId="0" applyFont="1" applyFill="1" applyAlignment="1">
      <alignment wrapText="1"/>
    </xf>
    <xf numFmtId="0" fontId="12" fillId="3" borderId="0" xfId="0" applyFont="1" applyFill="1" applyAlignment="1"/>
    <xf numFmtId="0" fontId="12" fillId="0" borderId="17" xfId="5" applyNumberFormat="1" applyFont="1" applyBorder="1" applyAlignment="1" applyProtection="1">
      <alignment horizontal="left" vertical="center" wrapText="1"/>
    </xf>
    <xf numFmtId="0" fontId="12" fillId="0" borderId="17" xfId="10" applyNumberFormat="1" applyFont="1" applyBorder="1" applyAlignment="1" applyProtection="1">
      <alignment horizontal="center" vertical="top" wrapText="1"/>
    </xf>
    <xf numFmtId="49" fontId="14" fillId="0" borderId="17" xfId="11" applyNumberFormat="1" applyFont="1" applyBorder="1" applyAlignment="1" applyProtection="1">
      <alignment horizontal="center" vertical="center" wrapText="1"/>
    </xf>
    <xf numFmtId="0" fontId="17" fillId="0" borderId="0" xfId="0" applyFont="1" applyProtection="1">
      <protection locked="0"/>
    </xf>
    <xf numFmtId="0" fontId="14" fillId="0" borderId="17" xfId="21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49" fontId="12" fillId="0" borderId="17" xfId="22" applyNumberFormat="1" applyFont="1" applyBorder="1" applyAlignment="1" applyProtection="1">
      <alignment horizontal="center" vertical="center" shrinkToFit="1"/>
      <protection locked="0"/>
    </xf>
    <xf numFmtId="49" fontId="12" fillId="0" borderId="17" xfId="23" applyNumberFormat="1" applyFont="1" applyBorder="1" applyAlignment="1" applyProtection="1">
      <alignment horizontal="center" vertical="center" shrinkToFit="1"/>
    </xf>
    <xf numFmtId="4" fontId="12" fillId="0" borderId="17" xfId="26" applyNumberFormat="1" applyFont="1" applyBorder="1" applyAlignment="1" applyProtection="1">
      <alignment horizontal="right" vertical="center" shrinkToFit="1"/>
      <protection locked="0"/>
    </xf>
    <xf numFmtId="49" fontId="14" fillId="0" borderId="17" xfId="23" applyNumberFormat="1" applyFont="1" applyBorder="1" applyAlignment="1" applyProtection="1">
      <alignment horizontal="center" vertical="center" shrinkToFit="1"/>
    </xf>
    <xf numFmtId="4" fontId="14" fillId="0" borderId="17" xfId="26" applyNumberFormat="1" applyFont="1" applyBorder="1" applyAlignment="1" applyProtection="1">
      <alignment horizontal="right" vertical="center" shrinkToFit="1"/>
      <protection locked="0"/>
    </xf>
    <xf numFmtId="4" fontId="14" fillId="0" borderId="17" xfId="27" applyNumberFormat="1" applyFont="1" applyBorder="1" applyAlignment="1" applyProtection="1">
      <alignment horizontal="right" vertical="center" shrinkToFit="1"/>
    </xf>
    <xf numFmtId="4" fontId="12" fillId="0" borderId="17" xfId="27" applyNumberFormat="1" applyFont="1" applyBorder="1" applyAlignment="1" applyProtection="1">
      <alignment horizontal="right" vertical="center" shrinkToFit="1"/>
    </xf>
    <xf numFmtId="164" fontId="14" fillId="0" borderId="17" xfId="27" applyNumberFormat="1" applyFont="1" applyBorder="1" applyAlignment="1" applyProtection="1">
      <alignment horizontal="right" vertical="center" shrinkToFit="1"/>
    </xf>
    <xf numFmtId="0" fontId="13" fillId="0" borderId="17" xfId="0" applyFont="1" applyBorder="1" applyAlignment="1">
      <alignment vertical="center" wrapText="1"/>
    </xf>
    <xf numFmtId="0" fontId="14" fillId="0" borderId="17" xfId="27" applyNumberFormat="1" applyFont="1" applyBorder="1" applyAlignment="1" applyProtection="1">
      <alignment horizontal="right" vertical="center" shrinkToFit="1"/>
    </xf>
    <xf numFmtId="0" fontId="12" fillId="0" borderId="17" xfId="5" applyNumberFormat="1" applyFont="1" applyBorder="1" applyAlignment="1" applyProtection="1">
      <alignment vertical="center" wrapText="1"/>
    </xf>
    <xf numFmtId="49" fontId="12" fillId="0" borderId="17" xfId="10" applyNumberFormat="1" applyFont="1" applyBorder="1" applyAlignment="1" applyProtection="1">
      <alignment horizontal="center" vertical="top" wrapText="1"/>
    </xf>
    <xf numFmtId="0" fontId="12" fillId="0" borderId="17" xfId="10" applyNumberFormat="1" applyFont="1" applyBorder="1" applyAlignment="1" applyProtection="1">
      <alignment horizontal="center" vertical="top" wrapText="1"/>
    </xf>
    <xf numFmtId="0" fontId="12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Border="1" applyAlignment="1">
      <alignment horizontal="left" wrapText="1"/>
    </xf>
  </cellXfs>
  <cellStyles count="54">
    <cellStyle name="br" xfId="43"/>
    <cellStyle name="col" xfId="44"/>
    <cellStyle name="st52" xfId="1"/>
    <cellStyle name="style0" xfId="45"/>
    <cellStyle name="td" xfId="46"/>
    <cellStyle name="tr" xfId="47"/>
    <cellStyle name="xl21" xfId="48"/>
    <cellStyle name="xl22" xfId="2"/>
    <cellStyle name="xl23" xfId="3"/>
    <cellStyle name="xl24" xfId="4"/>
    <cellStyle name="xl25" xfId="5"/>
    <cellStyle name="xl26" xfId="6"/>
    <cellStyle name="xl27" xfId="7"/>
    <cellStyle name="xl28" xfId="8"/>
    <cellStyle name="xl29" xfId="9"/>
    <cellStyle name="xl30" xfId="10"/>
    <cellStyle name="xl31" xfId="11"/>
    <cellStyle name="xl32" xfId="49"/>
    <cellStyle name="xl33" xfId="12"/>
    <cellStyle name="xl34" xfId="50"/>
    <cellStyle name="xl35" xfId="13"/>
    <cellStyle name="xl36" xfId="51"/>
    <cellStyle name="xl37" xfId="14"/>
    <cellStyle name="xl38" xfId="15"/>
    <cellStyle name="xl39" xfId="16"/>
    <cellStyle name="xl40" xfId="17"/>
    <cellStyle name="xl41" xfId="18"/>
    <cellStyle name="xl42" xfId="19"/>
    <cellStyle name="xl43" xfId="20"/>
    <cellStyle name="xl44" xfId="21"/>
    <cellStyle name="xl45" xfId="22"/>
    <cellStyle name="xl46" xfId="52"/>
    <cellStyle name="xl47" xfId="23"/>
    <cellStyle name="xl48" xfId="53"/>
    <cellStyle name="xl49" xfId="24"/>
    <cellStyle name="xl50" xfId="25"/>
    <cellStyle name="xl51" xfId="26"/>
    <cellStyle name="xl52" xfId="27"/>
    <cellStyle name="xl53" xfId="28"/>
    <cellStyle name="xl54" xfId="29"/>
    <cellStyle name="xl55" xfId="30"/>
    <cellStyle name="xl56" xfId="31"/>
    <cellStyle name="xl57" xfId="32"/>
    <cellStyle name="xl58" xfId="33"/>
    <cellStyle name="xl59" xfId="34"/>
    <cellStyle name="xl60" xfId="35"/>
    <cellStyle name="xl61" xfId="36"/>
    <cellStyle name="xl62" xfId="37"/>
    <cellStyle name="xl63" xfId="38"/>
    <cellStyle name="xl64" xfId="39"/>
    <cellStyle name="xl65" xfId="40"/>
    <cellStyle name="xl66" xfId="41"/>
    <cellStyle name="xl67" xfId="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12"/>
  <sheetViews>
    <sheetView showGridLines="0" tabSelected="1" workbookViewId="0">
      <pane ySplit="13" topLeftCell="A108" activePane="bottomLeft" state="frozen"/>
      <selection pane="bottomLeft" activeCell="A9" sqref="A9:D9"/>
    </sheetView>
  </sheetViews>
  <sheetFormatPr defaultRowHeight="15.75" x14ac:dyDescent="0.25"/>
  <cols>
    <col min="1" max="1" width="57.7109375" style="6" customWidth="1"/>
    <col min="2" max="2" width="17.85546875" style="3" customWidth="1"/>
    <col min="3" max="3" width="20.140625" style="3" customWidth="1"/>
    <col min="4" max="4" width="16.7109375" style="3" customWidth="1"/>
    <col min="5" max="16384" width="9.140625" style="1"/>
  </cols>
  <sheetData>
    <row r="1" spans="1:22" s="19" customFormat="1" ht="15" customHeight="1" x14ac:dyDescent="0.25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22" s="19" customFormat="1" ht="15" customHeight="1" x14ac:dyDescent="0.25">
      <c r="A2" s="37" t="s">
        <v>360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22" s="19" customFormat="1" x14ac:dyDescent="0.25">
      <c r="A3" s="37" t="s">
        <v>301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22" s="19" customFormat="1" ht="15" customHeight="1" x14ac:dyDescent="0.25">
      <c r="A4" s="37" t="s">
        <v>345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22" s="19" customFormat="1" ht="15" customHeight="1" x14ac:dyDescent="0.25">
      <c r="A5" s="38" t="s">
        <v>361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22" ht="15.75" customHeight="1" x14ac:dyDescent="0.25"/>
    <row r="7" spans="1:22" s="2" customFormat="1" ht="15.75" customHeight="1" x14ac:dyDescent="0.25">
      <c r="A7" s="35" t="s">
        <v>196</v>
      </c>
      <c r="B7" s="35"/>
      <c r="C7" s="35"/>
      <c r="D7" s="3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s="14" customFormat="1" ht="15.75" customHeight="1" x14ac:dyDescent="0.25">
      <c r="A8" s="35" t="s">
        <v>346</v>
      </c>
      <c r="B8" s="35"/>
      <c r="C8" s="35"/>
      <c r="D8" s="35"/>
    </row>
    <row r="9" spans="1:22" s="2" customFormat="1" x14ac:dyDescent="0.25">
      <c r="A9" s="36" t="s">
        <v>197</v>
      </c>
      <c r="B9" s="36"/>
      <c r="C9" s="36"/>
      <c r="D9" s="3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6" customHeight="1" x14ac:dyDescent="0.25"/>
    <row r="11" spans="1:22" x14ac:dyDescent="0.25">
      <c r="D11" s="4" t="s">
        <v>25</v>
      </c>
    </row>
    <row r="12" spans="1:22" s="2" customFormat="1" ht="22.5" customHeight="1" x14ac:dyDescent="0.25">
      <c r="A12" s="33" t="s">
        <v>0</v>
      </c>
      <c r="B12" s="34" t="s">
        <v>46</v>
      </c>
      <c r="C12" s="34"/>
      <c r="D12" s="34" t="s">
        <v>48</v>
      </c>
    </row>
    <row r="13" spans="1:22" s="2" customFormat="1" ht="49.5" customHeight="1" x14ac:dyDescent="0.25">
      <c r="A13" s="33"/>
      <c r="B13" s="17" t="s">
        <v>47</v>
      </c>
      <c r="C13" s="17" t="s">
        <v>49</v>
      </c>
      <c r="D13" s="34"/>
    </row>
    <row r="14" spans="1:22" s="21" customFormat="1" ht="17.25" customHeight="1" x14ac:dyDescent="0.25">
      <c r="A14" s="18">
        <v>1</v>
      </c>
      <c r="B14" s="20">
        <v>2</v>
      </c>
      <c r="C14" s="20">
        <v>3</v>
      </c>
      <c r="D14" s="20">
        <v>4</v>
      </c>
    </row>
    <row r="15" spans="1:22" s="21" customFormat="1" ht="32.25" customHeight="1" x14ac:dyDescent="0.25">
      <c r="A15" s="8" t="s">
        <v>27</v>
      </c>
      <c r="B15" s="22" t="s">
        <v>267</v>
      </c>
      <c r="C15" s="23" t="s">
        <v>268</v>
      </c>
      <c r="D15" s="24">
        <f>D16+D26+D32+D125+D204+D117</f>
        <v>362572508.81999999</v>
      </c>
    </row>
    <row r="16" spans="1:22" s="21" customFormat="1" ht="36" customHeight="1" x14ac:dyDescent="0.25">
      <c r="A16" s="8" t="s">
        <v>51</v>
      </c>
      <c r="B16" s="22" t="s">
        <v>50</v>
      </c>
      <c r="C16" s="24"/>
      <c r="D16" s="24">
        <f>D17</f>
        <v>167745.12</v>
      </c>
    </row>
    <row r="17" spans="1:4" s="21" customFormat="1" ht="25.5" customHeight="1" x14ac:dyDescent="0.25">
      <c r="A17" s="9" t="s">
        <v>112</v>
      </c>
      <c r="B17" s="25" t="s">
        <v>50</v>
      </c>
      <c r="C17" s="25" t="s">
        <v>111</v>
      </c>
      <c r="D17" s="26">
        <f>D18+D22</f>
        <v>167745.12</v>
      </c>
    </row>
    <row r="18" spans="1:4" s="21" customFormat="1" ht="49.5" customHeight="1" x14ac:dyDescent="0.25">
      <c r="A18" s="9" t="s">
        <v>198</v>
      </c>
      <c r="B18" s="25" t="s">
        <v>50</v>
      </c>
      <c r="C18" s="25" t="s">
        <v>113</v>
      </c>
      <c r="D18" s="26">
        <f>D19</f>
        <v>167514.04999999999</v>
      </c>
    </row>
    <row r="19" spans="1:4" s="21" customFormat="1" ht="101.25" customHeight="1" x14ac:dyDescent="0.25">
      <c r="A19" s="9" t="s">
        <v>115</v>
      </c>
      <c r="B19" s="25" t="s">
        <v>50</v>
      </c>
      <c r="C19" s="25" t="s">
        <v>114</v>
      </c>
      <c r="D19" s="26">
        <f>D20</f>
        <v>167514.04999999999</v>
      </c>
    </row>
    <row r="20" spans="1:4" s="21" customFormat="1" ht="81.75" customHeight="1" x14ac:dyDescent="0.25">
      <c r="A20" s="9" t="s">
        <v>117</v>
      </c>
      <c r="B20" s="25" t="s">
        <v>50</v>
      </c>
      <c r="C20" s="25" t="s">
        <v>116</v>
      </c>
      <c r="D20" s="26">
        <f>D21</f>
        <v>167514.04999999999</v>
      </c>
    </row>
    <row r="21" spans="1:4" s="21" customFormat="1" ht="99" customHeight="1" x14ac:dyDescent="0.25">
      <c r="A21" s="10" t="s">
        <v>1</v>
      </c>
      <c r="B21" s="25" t="s">
        <v>50</v>
      </c>
      <c r="C21" s="25" t="s">
        <v>59</v>
      </c>
      <c r="D21" s="27">
        <v>167514.04999999999</v>
      </c>
    </row>
    <row r="22" spans="1:4" s="21" customFormat="1" ht="33" customHeight="1" x14ac:dyDescent="0.25">
      <c r="A22" s="10" t="s">
        <v>147</v>
      </c>
      <c r="B22" s="25" t="s">
        <v>50</v>
      </c>
      <c r="C22" s="25" t="s">
        <v>148</v>
      </c>
      <c r="D22" s="27">
        <f>D23</f>
        <v>231.07</v>
      </c>
    </row>
    <row r="23" spans="1:4" s="21" customFormat="1" ht="36.75" customHeight="1" x14ac:dyDescent="0.25">
      <c r="A23" s="10" t="s">
        <v>150</v>
      </c>
      <c r="B23" s="25" t="s">
        <v>50</v>
      </c>
      <c r="C23" s="25" t="s">
        <v>149</v>
      </c>
      <c r="D23" s="27">
        <f>D24</f>
        <v>231.07</v>
      </c>
    </row>
    <row r="24" spans="1:4" s="21" customFormat="1" ht="39.75" customHeight="1" x14ac:dyDescent="0.25">
      <c r="A24" s="10" t="s">
        <v>152</v>
      </c>
      <c r="B24" s="25" t="s">
        <v>50</v>
      </c>
      <c r="C24" s="25" t="s">
        <v>151</v>
      </c>
      <c r="D24" s="27">
        <f>D25</f>
        <v>231.07</v>
      </c>
    </row>
    <row r="25" spans="1:4" s="21" customFormat="1" ht="54.75" customHeight="1" x14ac:dyDescent="0.25">
      <c r="A25" s="10" t="s">
        <v>2</v>
      </c>
      <c r="B25" s="25" t="s">
        <v>50</v>
      </c>
      <c r="C25" s="25" t="s">
        <v>67</v>
      </c>
      <c r="D25" s="27">
        <v>231.07</v>
      </c>
    </row>
    <row r="26" spans="1:4" s="21" customFormat="1" ht="24" customHeight="1" x14ac:dyDescent="0.25">
      <c r="A26" s="13" t="s">
        <v>52</v>
      </c>
      <c r="B26" s="23" t="s">
        <v>53</v>
      </c>
      <c r="C26" s="27"/>
      <c r="D26" s="28">
        <f>D27</f>
        <v>303486.92</v>
      </c>
    </row>
    <row r="27" spans="1:4" s="21" customFormat="1" ht="21.75" customHeight="1" x14ac:dyDescent="0.25">
      <c r="A27" s="9" t="s">
        <v>112</v>
      </c>
      <c r="B27" s="25" t="s">
        <v>53</v>
      </c>
      <c r="C27" s="25" t="s">
        <v>111</v>
      </c>
      <c r="D27" s="26">
        <f>D28</f>
        <v>303486.92</v>
      </c>
    </row>
    <row r="28" spans="1:4" s="21" customFormat="1" ht="34.5" customHeight="1" x14ac:dyDescent="0.25">
      <c r="A28" s="9" t="s">
        <v>134</v>
      </c>
      <c r="B28" s="25" t="s">
        <v>53</v>
      </c>
      <c r="C28" s="25" t="s">
        <v>118</v>
      </c>
      <c r="D28" s="26">
        <f>D29</f>
        <v>303486.92</v>
      </c>
    </row>
    <row r="29" spans="1:4" s="21" customFormat="1" ht="21" customHeight="1" x14ac:dyDescent="0.25">
      <c r="A29" s="9" t="s">
        <v>119</v>
      </c>
      <c r="B29" s="25" t="s">
        <v>53</v>
      </c>
      <c r="C29" s="25" t="s">
        <v>120</v>
      </c>
      <c r="D29" s="26">
        <f>D30</f>
        <v>303486.92</v>
      </c>
    </row>
    <row r="30" spans="1:4" s="21" customFormat="1" ht="20.25" customHeight="1" x14ac:dyDescent="0.25">
      <c r="A30" s="9" t="s">
        <v>122</v>
      </c>
      <c r="B30" s="25" t="s">
        <v>53</v>
      </c>
      <c r="C30" s="25" t="s">
        <v>121</v>
      </c>
      <c r="D30" s="26">
        <f>D31</f>
        <v>303486.92</v>
      </c>
    </row>
    <row r="31" spans="1:4" s="21" customFormat="1" ht="34.5" customHeight="1" x14ac:dyDescent="0.25">
      <c r="A31" s="10" t="s">
        <v>3</v>
      </c>
      <c r="B31" s="25" t="s">
        <v>53</v>
      </c>
      <c r="C31" s="25" t="s">
        <v>60</v>
      </c>
      <c r="D31" s="27">
        <v>303486.92</v>
      </c>
    </row>
    <row r="32" spans="1:4" s="21" customFormat="1" ht="33" customHeight="1" x14ac:dyDescent="0.25">
      <c r="A32" s="8" t="s">
        <v>51</v>
      </c>
      <c r="B32" s="23" t="s">
        <v>54</v>
      </c>
      <c r="C32" s="27"/>
      <c r="D32" s="28">
        <f>D33+D81</f>
        <v>147418552.20000002</v>
      </c>
    </row>
    <row r="33" spans="1:4" s="21" customFormat="1" ht="25.5" customHeight="1" x14ac:dyDescent="0.25">
      <c r="A33" s="9" t="s">
        <v>112</v>
      </c>
      <c r="B33" s="25" t="s">
        <v>54</v>
      </c>
      <c r="C33" s="25" t="s">
        <v>111</v>
      </c>
      <c r="D33" s="26">
        <f>D34+D49+D55+D64+D67+D76</f>
        <v>18692589.039999999</v>
      </c>
    </row>
    <row r="34" spans="1:4" s="21" customFormat="1" ht="47.25" customHeight="1" x14ac:dyDescent="0.25">
      <c r="A34" s="9" t="s">
        <v>198</v>
      </c>
      <c r="B34" s="25" t="s">
        <v>54</v>
      </c>
      <c r="C34" s="25" t="s">
        <v>113</v>
      </c>
      <c r="D34" s="26">
        <f>D35+D44</f>
        <v>3167198.4400000004</v>
      </c>
    </row>
    <row r="35" spans="1:4" s="21" customFormat="1" ht="96.75" customHeight="1" x14ac:dyDescent="0.25">
      <c r="A35" s="9" t="s">
        <v>115</v>
      </c>
      <c r="B35" s="25" t="s">
        <v>54</v>
      </c>
      <c r="C35" s="25" t="s">
        <v>114</v>
      </c>
      <c r="D35" s="26">
        <f>D36+D38+D40+D42</f>
        <v>1811665.9200000002</v>
      </c>
    </row>
    <row r="36" spans="1:4" s="21" customFormat="1" ht="81.75" customHeight="1" x14ac:dyDescent="0.25">
      <c r="A36" s="9" t="s">
        <v>117</v>
      </c>
      <c r="B36" s="25" t="s">
        <v>54</v>
      </c>
      <c r="C36" s="25" t="s">
        <v>116</v>
      </c>
      <c r="D36" s="26">
        <f>D37</f>
        <v>1704885.84</v>
      </c>
    </row>
    <row r="37" spans="1:4" s="21" customFormat="1" ht="96" customHeight="1" x14ac:dyDescent="0.25">
      <c r="A37" s="10" t="s">
        <v>1</v>
      </c>
      <c r="B37" s="25" t="s">
        <v>54</v>
      </c>
      <c r="C37" s="25" t="s">
        <v>59</v>
      </c>
      <c r="D37" s="27">
        <v>1704885.84</v>
      </c>
    </row>
    <row r="38" spans="1:4" s="21" customFormat="1" ht="96" hidden="1" customHeight="1" x14ac:dyDescent="0.25">
      <c r="A38" s="10" t="s">
        <v>135</v>
      </c>
      <c r="B38" s="25" t="s">
        <v>54</v>
      </c>
      <c r="C38" s="25" t="s">
        <v>136</v>
      </c>
      <c r="D38" s="27">
        <f>D39</f>
        <v>0</v>
      </c>
    </row>
    <row r="39" spans="1:4" s="21" customFormat="1" ht="99.75" hidden="1" customHeight="1" x14ac:dyDescent="0.25">
      <c r="A39" s="10" t="s">
        <v>6</v>
      </c>
      <c r="B39" s="25" t="s">
        <v>54</v>
      </c>
      <c r="C39" s="25" t="s">
        <v>62</v>
      </c>
      <c r="D39" s="27"/>
    </row>
    <row r="40" spans="1:4" s="21" customFormat="1" ht="99.75" customHeight="1" x14ac:dyDescent="0.25">
      <c r="A40" s="10" t="s">
        <v>138</v>
      </c>
      <c r="B40" s="25" t="s">
        <v>54</v>
      </c>
      <c r="C40" s="25" t="s">
        <v>137</v>
      </c>
      <c r="D40" s="27">
        <f>D41</f>
        <v>106780.08</v>
      </c>
    </row>
    <row r="41" spans="1:4" s="21" customFormat="1" ht="81.75" customHeight="1" x14ac:dyDescent="0.25">
      <c r="A41" s="10" t="s">
        <v>7</v>
      </c>
      <c r="B41" s="25" t="s">
        <v>54</v>
      </c>
      <c r="C41" s="25" t="s">
        <v>63</v>
      </c>
      <c r="D41" s="27">
        <v>106780.08</v>
      </c>
    </row>
    <row r="42" spans="1:4" s="21" customFormat="1" ht="50.25" hidden="1" customHeight="1" x14ac:dyDescent="0.25">
      <c r="A42" s="10" t="s">
        <v>140</v>
      </c>
      <c r="B42" s="25" t="s">
        <v>54</v>
      </c>
      <c r="C42" s="25" t="s">
        <v>139</v>
      </c>
      <c r="D42" s="27">
        <f>D43</f>
        <v>0</v>
      </c>
    </row>
    <row r="43" spans="1:4" s="21" customFormat="1" ht="50.25" hidden="1" customHeight="1" x14ac:dyDescent="0.25">
      <c r="A43" s="10" t="s">
        <v>33</v>
      </c>
      <c r="B43" s="25" t="s">
        <v>54</v>
      </c>
      <c r="C43" s="25" t="s">
        <v>64</v>
      </c>
      <c r="D43" s="27"/>
    </row>
    <row r="44" spans="1:4" s="21" customFormat="1" ht="100.5" customHeight="1" x14ac:dyDescent="0.25">
      <c r="A44" s="10" t="s">
        <v>144</v>
      </c>
      <c r="B44" s="25" t="s">
        <v>54</v>
      </c>
      <c r="C44" s="25" t="s">
        <v>142</v>
      </c>
      <c r="D44" s="27">
        <f>D47+D45</f>
        <v>1355532.52</v>
      </c>
    </row>
    <row r="45" spans="1:4" s="21" customFormat="1" ht="57" customHeight="1" x14ac:dyDescent="0.25">
      <c r="A45" s="10" t="s">
        <v>347</v>
      </c>
      <c r="B45" s="25" t="s">
        <v>54</v>
      </c>
      <c r="C45" s="25" t="s">
        <v>348</v>
      </c>
      <c r="D45" s="27">
        <f>D46</f>
        <v>719.37</v>
      </c>
    </row>
    <row r="46" spans="1:4" s="21" customFormat="1" ht="55.5" customHeight="1" x14ac:dyDescent="0.25">
      <c r="A46" s="10" t="s">
        <v>349</v>
      </c>
      <c r="B46" s="25" t="s">
        <v>54</v>
      </c>
      <c r="C46" s="25" t="s">
        <v>350</v>
      </c>
      <c r="D46" s="27">
        <v>719.37</v>
      </c>
    </row>
    <row r="47" spans="1:4" s="21" customFormat="1" ht="100.5" customHeight="1" x14ac:dyDescent="0.25">
      <c r="A47" s="10" t="s">
        <v>143</v>
      </c>
      <c r="B47" s="25" t="s">
        <v>54</v>
      </c>
      <c r="C47" s="25" t="s">
        <v>141</v>
      </c>
      <c r="D47" s="27">
        <f>D48</f>
        <v>1354813.15</v>
      </c>
    </row>
    <row r="48" spans="1:4" s="21" customFormat="1" ht="96.75" customHeight="1" x14ac:dyDescent="0.25">
      <c r="A48" s="10" t="s">
        <v>34</v>
      </c>
      <c r="B48" s="25" t="s">
        <v>54</v>
      </c>
      <c r="C48" s="25" t="s">
        <v>65</v>
      </c>
      <c r="D48" s="27">
        <v>1354813.15</v>
      </c>
    </row>
    <row r="49" spans="1:4" s="21" customFormat="1" ht="31.5" hidden="1" customHeight="1" x14ac:dyDescent="0.25">
      <c r="A49" s="9" t="s">
        <v>134</v>
      </c>
      <c r="B49" s="25" t="s">
        <v>54</v>
      </c>
      <c r="C49" s="25" t="s">
        <v>153</v>
      </c>
      <c r="D49" s="26">
        <f>D50</f>
        <v>0</v>
      </c>
    </row>
    <row r="50" spans="1:4" s="21" customFormat="1" ht="24" hidden="1" customHeight="1" x14ac:dyDescent="0.25">
      <c r="A50" s="10" t="s">
        <v>123</v>
      </c>
      <c r="B50" s="25" t="s">
        <v>54</v>
      </c>
      <c r="C50" s="25" t="s">
        <v>124</v>
      </c>
      <c r="D50" s="27">
        <f>D51+D53</f>
        <v>0</v>
      </c>
    </row>
    <row r="51" spans="1:4" s="21" customFormat="1" ht="35.25" hidden="1" customHeight="1" x14ac:dyDescent="0.25">
      <c r="A51" s="10" t="s">
        <v>146</v>
      </c>
      <c r="B51" s="25" t="s">
        <v>54</v>
      </c>
      <c r="C51" s="25" t="s">
        <v>145</v>
      </c>
      <c r="D51" s="27">
        <f>D52</f>
        <v>0</v>
      </c>
    </row>
    <row r="52" spans="1:4" s="21" customFormat="1" ht="53.25" hidden="1" customHeight="1" x14ac:dyDescent="0.25">
      <c r="A52" s="10" t="s">
        <v>29</v>
      </c>
      <c r="B52" s="25" t="s">
        <v>54</v>
      </c>
      <c r="C52" s="25" t="s">
        <v>66</v>
      </c>
      <c r="D52" s="27"/>
    </row>
    <row r="53" spans="1:4" s="21" customFormat="1" ht="24" hidden="1" customHeight="1" x14ac:dyDescent="0.25">
      <c r="A53" s="10" t="s">
        <v>126</v>
      </c>
      <c r="B53" s="25" t="s">
        <v>54</v>
      </c>
      <c r="C53" s="25" t="s">
        <v>125</v>
      </c>
      <c r="D53" s="27">
        <f>D54</f>
        <v>0</v>
      </c>
    </row>
    <row r="54" spans="1:4" s="21" customFormat="1" ht="33" hidden="1" customHeight="1" x14ac:dyDescent="0.25">
      <c r="A54" s="10" t="s">
        <v>5</v>
      </c>
      <c r="B54" s="25" t="s">
        <v>54</v>
      </c>
      <c r="C54" s="25" t="s">
        <v>61</v>
      </c>
      <c r="D54" s="27"/>
    </row>
    <row r="55" spans="1:4" s="21" customFormat="1" ht="38.25" customHeight="1" x14ac:dyDescent="0.25">
      <c r="A55" s="10" t="s">
        <v>147</v>
      </c>
      <c r="B55" s="25" t="s">
        <v>54</v>
      </c>
      <c r="C55" s="25" t="s">
        <v>148</v>
      </c>
      <c r="D55" s="27">
        <f>D59+D56</f>
        <v>13377280.630000001</v>
      </c>
    </row>
    <row r="56" spans="1:4" s="21" customFormat="1" ht="99.75" hidden="1" customHeight="1" x14ac:dyDescent="0.25">
      <c r="A56" s="10" t="s">
        <v>203</v>
      </c>
      <c r="B56" s="25" t="s">
        <v>54</v>
      </c>
      <c r="C56" s="25" t="s">
        <v>208</v>
      </c>
      <c r="D56" s="27">
        <f>D57</f>
        <v>0</v>
      </c>
    </row>
    <row r="57" spans="1:4" s="21" customFormat="1" ht="116.25" hidden="1" customHeight="1" x14ac:dyDescent="0.25">
      <c r="A57" s="10" t="s">
        <v>204</v>
      </c>
      <c r="B57" s="25" t="s">
        <v>54</v>
      </c>
      <c r="C57" s="25" t="s">
        <v>207</v>
      </c>
      <c r="D57" s="27">
        <f>D58</f>
        <v>0</v>
      </c>
    </row>
    <row r="58" spans="1:4" s="21" customFormat="1" ht="109.5" hidden="1" customHeight="1" x14ac:dyDescent="0.25">
      <c r="A58" s="10" t="s">
        <v>205</v>
      </c>
      <c r="B58" s="25" t="s">
        <v>54</v>
      </c>
      <c r="C58" s="25" t="s">
        <v>206</v>
      </c>
      <c r="D58" s="27"/>
    </row>
    <row r="59" spans="1:4" s="21" customFormat="1" ht="33.75" customHeight="1" x14ac:dyDescent="0.25">
      <c r="A59" s="10" t="s">
        <v>150</v>
      </c>
      <c r="B59" s="25" t="s">
        <v>54</v>
      </c>
      <c r="C59" s="25" t="s">
        <v>149</v>
      </c>
      <c r="D59" s="27">
        <f>D60+D62</f>
        <v>13377280.630000001</v>
      </c>
    </row>
    <row r="60" spans="1:4" s="21" customFormat="1" ht="40.5" customHeight="1" x14ac:dyDescent="0.25">
      <c r="A60" s="10" t="s">
        <v>152</v>
      </c>
      <c r="B60" s="25" t="s">
        <v>54</v>
      </c>
      <c r="C60" s="25" t="s">
        <v>151</v>
      </c>
      <c r="D60" s="27">
        <f>D61</f>
        <v>1228851.5</v>
      </c>
    </row>
    <row r="61" spans="1:4" s="21" customFormat="1" ht="55.5" customHeight="1" x14ac:dyDescent="0.25">
      <c r="A61" s="10" t="s">
        <v>2</v>
      </c>
      <c r="B61" s="25" t="s">
        <v>54</v>
      </c>
      <c r="C61" s="25" t="s">
        <v>67</v>
      </c>
      <c r="D61" s="27">
        <v>1228851.5</v>
      </c>
    </row>
    <row r="62" spans="1:4" s="21" customFormat="1" ht="67.5" customHeight="1" x14ac:dyDescent="0.25">
      <c r="A62" s="10" t="s">
        <v>271</v>
      </c>
      <c r="B62" s="25" t="s">
        <v>54</v>
      </c>
      <c r="C62" s="25" t="s">
        <v>272</v>
      </c>
      <c r="D62" s="27">
        <f>D63</f>
        <v>12148429.130000001</v>
      </c>
    </row>
    <row r="63" spans="1:4" s="21" customFormat="1" ht="67.5" customHeight="1" x14ac:dyDescent="0.25">
      <c r="A63" s="10" t="s">
        <v>270</v>
      </c>
      <c r="B63" s="25" t="s">
        <v>54</v>
      </c>
      <c r="C63" s="25" t="s">
        <v>269</v>
      </c>
      <c r="D63" s="27">
        <v>12148429.130000001</v>
      </c>
    </row>
    <row r="64" spans="1:4" s="21" customFormat="1" ht="26.25" customHeight="1" x14ac:dyDescent="0.25">
      <c r="A64" s="10" t="s">
        <v>155</v>
      </c>
      <c r="B64" s="25" t="s">
        <v>54</v>
      </c>
      <c r="C64" s="25" t="s">
        <v>154</v>
      </c>
      <c r="D64" s="27">
        <f>D65</f>
        <v>11000</v>
      </c>
    </row>
    <row r="65" spans="1:4" s="21" customFormat="1" ht="48" customHeight="1" x14ac:dyDescent="0.25">
      <c r="A65" s="10" t="s">
        <v>157</v>
      </c>
      <c r="B65" s="25" t="s">
        <v>54</v>
      </c>
      <c r="C65" s="25" t="s">
        <v>156</v>
      </c>
      <c r="D65" s="27">
        <f>D66</f>
        <v>11000</v>
      </c>
    </row>
    <row r="66" spans="1:4" s="21" customFormat="1" ht="51" customHeight="1" x14ac:dyDescent="0.25">
      <c r="A66" s="10" t="s">
        <v>8</v>
      </c>
      <c r="B66" s="25" t="s">
        <v>54</v>
      </c>
      <c r="C66" s="25" t="s">
        <v>68</v>
      </c>
      <c r="D66" s="27">
        <v>11000</v>
      </c>
    </row>
    <row r="67" spans="1:4" s="21" customFormat="1" ht="20.25" customHeight="1" x14ac:dyDescent="0.25">
      <c r="A67" s="10" t="s">
        <v>159</v>
      </c>
      <c r="B67" s="25" t="s">
        <v>54</v>
      </c>
      <c r="C67" s="25" t="s">
        <v>158</v>
      </c>
      <c r="D67" s="27">
        <f>D68+D73</f>
        <v>161804.86000000002</v>
      </c>
    </row>
    <row r="68" spans="1:4" s="21" customFormat="1" ht="134.25" customHeight="1" x14ac:dyDescent="0.25">
      <c r="A68" s="10" t="s">
        <v>209</v>
      </c>
      <c r="B68" s="25" t="s">
        <v>54</v>
      </c>
      <c r="C68" s="25" t="s">
        <v>210</v>
      </c>
      <c r="D68" s="27">
        <f>D69+D71</f>
        <v>161360.51</v>
      </c>
    </row>
    <row r="69" spans="1:4" s="21" customFormat="1" ht="75.75" customHeight="1" x14ac:dyDescent="0.25">
      <c r="A69" s="10" t="s">
        <v>275</v>
      </c>
      <c r="B69" s="25" t="s">
        <v>54</v>
      </c>
      <c r="C69" s="25" t="s">
        <v>273</v>
      </c>
      <c r="D69" s="27">
        <f>D70</f>
        <v>161360.51</v>
      </c>
    </row>
    <row r="70" spans="1:4" s="21" customFormat="1" ht="101.25" customHeight="1" x14ac:dyDescent="0.25">
      <c r="A70" s="10" t="s">
        <v>276</v>
      </c>
      <c r="B70" s="25" t="s">
        <v>54</v>
      </c>
      <c r="C70" s="25" t="s">
        <v>274</v>
      </c>
      <c r="D70" s="27">
        <v>161360.51</v>
      </c>
    </row>
    <row r="71" spans="1:4" s="21" customFormat="1" ht="103.5" hidden="1" customHeight="1" x14ac:dyDescent="0.25">
      <c r="A71" s="10" t="s">
        <v>211</v>
      </c>
      <c r="B71" s="25" t="s">
        <v>54</v>
      </c>
      <c r="C71" s="25" t="s">
        <v>212</v>
      </c>
      <c r="D71" s="27">
        <f>D72</f>
        <v>0</v>
      </c>
    </row>
    <row r="72" spans="1:4" s="21" customFormat="1" ht="98.25" hidden="1" customHeight="1" x14ac:dyDescent="0.25">
      <c r="A72" s="10" t="s">
        <v>213</v>
      </c>
      <c r="B72" s="25" t="s">
        <v>54</v>
      </c>
      <c r="C72" s="25" t="s">
        <v>214</v>
      </c>
      <c r="D72" s="27"/>
    </row>
    <row r="73" spans="1:4" s="21" customFormat="1" ht="39" customHeight="1" x14ac:dyDescent="0.25">
      <c r="A73" s="10" t="s">
        <v>215</v>
      </c>
      <c r="B73" s="25" t="s">
        <v>54</v>
      </c>
      <c r="C73" s="25" t="s">
        <v>216</v>
      </c>
      <c r="D73" s="27">
        <f>D74</f>
        <v>444.35</v>
      </c>
    </row>
    <row r="74" spans="1:4" s="21" customFormat="1" ht="116.25" customHeight="1" x14ac:dyDescent="0.25">
      <c r="A74" s="10" t="s">
        <v>334</v>
      </c>
      <c r="B74" s="25" t="s">
        <v>54</v>
      </c>
      <c r="C74" s="25" t="s">
        <v>335</v>
      </c>
      <c r="D74" s="27">
        <f>D75</f>
        <v>444.35</v>
      </c>
    </row>
    <row r="75" spans="1:4" s="21" customFormat="1" ht="84" customHeight="1" x14ac:dyDescent="0.25">
      <c r="A75" s="10" t="s">
        <v>333</v>
      </c>
      <c r="B75" s="25" t="s">
        <v>54</v>
      </c>
      <c r="C75" s="25" t="s">
        <v>332</v>
      </c>
      <c r="D75" s="27">
        <v>444.35</v>
      </c>
    </row>
    <row r="76" spans="1:4" s="21" customFormat="1" ht="25.5" customHeight="1" x14ac:dyDescent="0.25">
      <c r="A76" s="10" t="s">
        <v>219</v>
      </c>
      <c r="B76" s="25" t="s">
        <v>54</v>
      </c>
      <c r="C76" s="25" t="s">
        <v>222</v>
      </c>
      <c r="D76" s="27">
        <f>D77+D79</f>
        <v>1975305.11</v>
      </c>
    </row>
    <row r="77" spans="1:4" s="21" customFormat="1" ht="29.25" customHeight="1" x14ac:dyDescent="0.25">
      <c r="A77" s="10" t="s">
        <v>221</v>
      </c>
      <c r="B77" s="25" t="s">
        <v>54</v>
      </c>
      <c r="C77" s="25" t="s">
        <v>223</v>
      </c>
      <c r="D77" s="27">
        <f>D78</f>
        <v>1600283.11</v>
      </c>
    </row>
    <row r="78" spans="1:4" s="21" customFormat="1" ht="34.5" customHeight="1" x14ac:dyDescent="0.25">
      <c r="A78" s="10" t="s">
        <v>28</v>
      </c>
      <c r="B78" s="25" t="s">
        <v>54</v>
      </c>
      <c r="C78" s="25" t="s">
        <v>220</v>
      </c>
      <c r="D78" s="27">
        <v>1600283.11</v>
      </c>
    </row>
    <row r="79" spans="1:4" s="21" customFormat="1" ht="27" customHeight="1" x14ac:dyDescent="0.25">
      <c r="A79" s="10" t="s">
        <v>304</v>
      </c>
      <c r="B79" s="25" t="s">
        <v>54</v>
      </c>
      <c r="C79" s="25" t="s">
        <v>305</v>
      </c>
      <c r="D79" s="27">
        <f>D80</f>
        <v>375022</v>
      </c>
    </row>
    <row r="80" spans="1:4" s="21" customFormat="1" ht="34.5" customHeight="1" x14ac:dyDescent="0.25">
      <c r="A80" s="10" t="s">
        <v>306</v>
      </c>
      <c r="B80" s="25" t="s">
        <v>54</v>
      </c>
      <c r="C80" s="25" t="s">
        <v>307</v>
      </c>
      <c r="D80" s="27">
        <v>375022</v>
      </c>
    </row>
    <row r="81" spans="1:4" s="21" customFormat="1" ht="24" customHeight="1" x14ac:dyDescent="0.25">
      <c r="A81" s="10" t="s">
        <v>128</v>
      </c>
      <c r="B81" s="25" t="s">
        <v>54</v>
      </c>
      <c r="C81" s="25" t="s">
        <v>127</v>
      </c>
      <c r="D81" s="27">
        <f>D82+D110+D112</f>
        <v>128725963.16000001</v>
      </c>
    </row>
    <row r="82" spans="1:4" s="21" customFormat="1" ht="50.25" customHeight="1" x14ac:dyDescent="0.25">
      <c r="A82" s="10" t="s">
        <v>130</v>
      </c>
      <c r="B82" s="25" t="s">
        <v>54</v>
      </c>
      <c r="C82" s="25" t="s">
        <v>129</v>
      </c>
      <c r="D82" s="27">
        <f>D83+D87+D98</f>
        <v>128725963.16000001</v>
      </c>
    </row>
    <row r="83" spans="1:4" s="21" customFormat="1" ht="33.75" customHeight="1" x14ac:dyDescent="0.25">
      <c r="A83" s="10" t="s">
        <v>161</v>
      </c>
      <c r="B83" s="25" t="s">
        <v>54</v>
      </c>
      <c r="C83" s="25" t="s">
        <v>160</v>
      </c>
      <c r="D83" s="27">
        <f>D84+D85+D86</f>
        <v>559400</v>
      </c>
    </row>
    <row r="84" spans="1:4" s="21" customFormat="1" ht="36" customHeight="1" x14ac:dyDescent="0.25">
      <c r="A84" s="10" t="s">
        <v>9</v>
      </c>
      <c r="B84" s="25" t="s">
        <v>54</v>
      </c>
      <c r="C84" s="25" t="s">
        <v>71</v>
      </c>
      <c r="D84" s="27">
        <v>559400</v>
      </c>
    </row>
    <row r="85" spans="1:4" s="21" customFormat="1" ht="56.25" hidden="1" customHeight="1" x14ac:dyDescent="0.25">
      <c r="A85" s="10" t="s">
        <v>226</v>
      </c>
      <c r="B85" s="25" t="s">
        <v>54</v>
      </c>
      <c r="C85" s="25" t="s">
        <v>224</v>
      </c>
      <c r="D85" s="27"/>
    </row>
    <row r="86" spans="1:4" s="21" customFormat="1" ht="73.5" hidden="1" customHeight="1" x14ac:dyDescent="0.25">
      <c r="A86" s="10" t="s">
        <v>278</v>
      </c>
      <c r="B86" s="25" t="s">
        <v>54</v>
      </c>
      <c r="C86" s="25" t="s">
        <v>277</v>
      </c>
      <c r="D86" s="27"/>
    </row>
    <row r="87" spans="1:4" s="21" customFormat="1" ht="35.25" customHeight="1" x14ac:dyDescent="0.25">
      <c r="A87" s="10" t="s">
        <v>132</v>
      </c>
      <c r="B87" s="25" t="s">
        <v>54</v>
      </c>
      <c r="C87" s="25" t="s">
        <v>131</v>
      </c>
      <c r="D87" s="27">
        <f>D90+D91+D92+D88+D89</f>
        <v>65000073.610000007</v>
      </c>
    </row>
    <row r="88" spans="1:4" s="21" customFormat="1" ht="130.5" hidden="1" customHeight="1" x14ac:dyDescent="0.25">
      <c r="A88" s="10" t="s">
        <v>281</v>
      </c>
      <c r="B88" s="25" t="s">
        <v>54</v>
      </c>
      <c r="C88" s="25" t="s">
        <v>279</v>
      </c>
      <c r="D88" s="27"/>
    </row>
    <row r="89" spans="1:4" s="21" customFormat="1" ht="102" hidden="1" customHeight="1" x14ac:dyDescent="0.25">
      <c r="A89" s="10" t="s">
        <v>282</v>
      </c>
      <c r="B89" s="25" t="s">
        <v>54</v>
      </c>
      <c r="C89" s="25" t="s">
        <v>280</v>
      </c>
      <c r="D89" s="27"/>
    </row>
    <row r="90" spans="1:4" s="21" customFormat="1" ht="43.5" customHeight="1" x14ac:dyDescent="0.25">
      <c r="A90" s="10" t="s">
        <v>35</v>
      </c>
      <c r="B90" s="25" t="s">
        <v>54</v>
      </c>
      <c r="C90" s="25" t="s">
        <v>72</v>
      </c>
      <c r="D90" s="27">
        <v>1606500</v>
      </c>
    </row>
    <row r="91" spans="1:4" s="21" customFormat="1" ht="67.5" customHeight="1" x14ac:dyDescent="0.25">
      <c r="A91" s="10" t="s">
        <v>30</v>
      </c>
      <c r="B91" s="25" t="s">
        <v>54</v>
      </c>
      <c r="C91" s="25" t="s">
        <v>69</v>
      </c>
      <c r="D91" s="27">
        <v>6568963.4900000002</v>
      </c>
    </row>
    <row r="92" spans="1:4" s="21" customFormat="1" ht="21.75" customHeight="1" x14ac:dyDescent="0.25">
      <c r="A92" s="12" t="s">
        <v>162</v>
      </c>
      <c r="B92" s="25" t="s">
        <v>54</v>
      </c>
      <c r="C92" s="25" t="s">
        <v>133</v>
      </c>
      <c r="D92" s="27">
        <f>D93+D95+D96+D97+D94</f>
        <v>56824610.120000005</v>
      </c>
    </row>
    <row r="93" spans="1:4" s="21" customFormat="1" ht="64.5" customHeight="1" x14ac:dyDescent="0.25">
      <c r="A93" s="12" t="s">
        <v>337</v>
      </c>
      <c r="B93" s="25" t="s">
        <v>54</v>
      </c>
      <c r="C93" s="25" t="s">
        <v>336</v>
      </c>
      <c r="D93" s="27">
        <v>310500</v>
      </c>
    </row>
    <row r="94" spans="1:4" s="21" customFormat="1" ht="64.5" customHeight="1" x14ac:dyDescent="0.25">
      <c r="A94" s="30" t="s">
        <v>331</v>
      </c>
      <c r="B94" s="25" t="s">
        <v>54</v>
      </c>
      <c r="C94" s="25" t="s">
        <v>227</v>
      </c>
      <c r="D94" s="27">
        <v>4072349.84</v>
      </c>
    </row>
    <row r="95" spans="1:4" s="21" customFormat="1" ht="66.75" customHeight="1" x14ac:dyDescent="0.25">
      <c r="A95" s="10" t="s">
        <v>36</v>
      </c>
      <c r="B95" s="25" t="s">
        <v>54</v>
      </c>
      <c r="C95" s="25" t="s">
        <v>73</v>
      </c>
      <c r="D95" s="27">
        <v>38123999.649999999</v>
      </c>
    </row>
    <row r="96" spans="1:4" s="21" customFormat="1" ht="51" customHeight="1" x14ac:dyDescent="0.25">
      <c r="A96" s="10" t="s">
        <v>37</v>
      </c>
      <c r="B96" s="25" t="s">
        <v>54</v>
      </c>
      <c r="C96" s="25" t="s">
        <v>74</v>
      </c>
      <c r="D96" s="27">
        <v>14317760.630000001</v>
      </c>
    </row>
    <row r="97" spans="1:4" s="21" customFormat="1" ht="47.25" hidden="1" customHeight="1" x14ac:dyDescent="0.25">
      <c r="A97" s="10" t="s">
        <v>302</v>
      </c>
      <c r="B97" s="25" t="s">
        <v>54</v>
      </c>
      <c r="C97" s="25" t="s">
        <v>225</v>
      </c>
      <c r="D97" s="27"/>
    </row>
    <row r="98" spans="1:4" s="21" customFormat="1" ht="22.5" customHeight="1" x14ac:dyDescent="0.25">
      <c r="A98" s="10" t="s">
        <v>164</v>
      </c>
      <c r="B98" s="25" t="s">
        <v>54</v>
      </c>
      <c r="C98" s="25" t="s">
        <v>163</v>
      </c>
      <c r="D98" s="27">
        <f>D99+D100+D102+D103+D105+D101+D104+D106+D107+D108+D109</f>
        <v>63166489.550000004</v>
      </c>
    </row>
    <row r="99" spans="1:4" s="21" customFormat="1" ht="65.25" hidden="1" customHeight="1" x14ac:dyDescent="0.25">
      <c r="A99" s="10" t="s">
        <v>31</v>
      </c>
      <c r="B99" s="25" t="s">
        <v>54</v>
      </c>
      <c r="C99" s="25" t="s">
        <v>75</v>
      </c>
      <c r="D99" s="27"/>
    </row>
    <row r="100" spans="1:4" s="21" customFormat="1" ht="66" hidden="1" customHeight="1" x14ac:dyDescent="0.25">
      <c r="A100" s="12" t="s">
        <v>42</v>
      </c>
      <c r="B100" s="25" t="s">
        <v>54</v>
      </c>
      <c r="C100" s="25" t="s">
        <v>70</v>
      </c>
      <c r="D100" s="27"/>
    </row>
    <row r="101" spans="1:4" s="21" customFormat="1" ht="79.5" hidden="1" customHeight="1" x14ac:dyDescent="0.25">
      <c r="A101" s="12" t="s">
        <v>284</v>
      </c>
      <c r="B101" s="25" t="s">
        <v>54</v>
      </c>
      <c r="C101" s="25" t="s">
        <v>283</v>
      </c>
      <c r="D101" s="27"/>
    </row>
    <row r="102" spans="1:4" s="21" customFormat="1" ht="64.5" customHeight="1" x14ac:dyDescent="0.25">
      <c r="A102" s="10" t="s">
        <v>303</v>
      </c>
      <c r="B102" s="25" t="s">
        <v>54</v>
      </c>
      <c r="C102" s="25" t="s">
        <v>76</v>
      </c>
      <c r="D102" s="27">
        <v>45112871.170000002</v>
      </c>
    </row>
    <row r="103" spans="1:4" s="21" customFormat="1" ht="48.75" customHeight="1" x14ac:dyDescent="0.25">
      <c r="A103" s="10" t="s">
        <v>38</v>
      </c>
      <c r="B103" s="25" t="s">
        <v>54</v>
      </c>
      <c r="C103" s="25" t="s">
        <v>77</v>
      </c>
      <c r="D103" s="27">
        <v>5442379.9299999997</v>
      </c>
    </row>
    <row r="104" spans="1:4" s="21" customFormat="1" ht="67.5" hidden="1" customHeight="1" x14ac:dyDescent="0.25">
      <c r="A104" s="10" t="s">
        <v>286</v>
      </c>
      <c r="B104" s="25" t="s">
        <v>54</v>
      </c>
      <c r="C104" s="25" t="s">
        <v>285</v>
      </c>
      <c r="D104" s="27"/>
    </row>
    <row r="105" spans="1:4" s="21" customFormat="1" ht="98.25" customHeight="1" x14ac:dyDescent="0.25">
      <c r="A105" s="12" t="s">
        <v>228</v>
      </c>
      <c r="B105" s="25" t="s">
        <v>54</v>
      </c>
      <c r="C105" s="25" t="s">
        <v>229</v>
      </c>
      <c r="D105" s="27">
        <v>208838.45</v>
      </c>
    </row>
    <row r="106" spans="1:4" s="21" customFormat="1" ht="69" hidden="1" customHeight="1" x14ac:dyDescent="0.25">
      <c r="A106" s="10" t="s">
        <v>309</v>
      </c>
      <c r="B106" s="25" t="s">
        <v>54</v>
      </c>
      <c r="C106" s="25" t="s">
        <v>308</v>
      </c>
      <c r="D106" s="27"/>
    </row>
    <row r="107" spans="1:4" s="21" customFormat="1" ht="69" customHeight="1" x14ac:dyDescent="0.25">
      <c r="A107" s="10" t="s">
        <v>311</v>
      </c>
      <c r="B107" s="25" t="s">
        <v>54</v>
      </c>
      <c r="C107" s="25" t="s">
        <v>310</v>
      </c>
      <c r="D107" s="27">
        <v>1200000</v>
      </c>
    </row>
    <row r="108" spans="1:4" s="21" customFormat="1" ht="87" customHeight="1" x14ac:dyDescent="0.25">
      <c r="A108" s="10" t="s">
        <v>313</v>
      </c>
      <c r="B108" s="25" t="s">
        <v>54</v>
      </c>
      <c r="C108" s="25" t="s">
        <v>312</v>
      </c>
      <c r="D108" s="27">
        <v>1302400</v>
      </c>
    </row>
    <row r="109" spans="1:4" s="21" customFormat="1" ht="67.5" customHeight="1" x14ac:dyDescent="0.25">
      <c r="A109" s="10" t="s">
        <v>286</v>
      </c>
      <c r="B109" s="25"/>
      <c r="C109" s="25" t="s">
        <v>285</v>
      </c>
      <c r="D109" s="27">
        <v>9900000</v>
      </c>
    </row>
    <row r="110" spans="1:4" s="21" customFormat="1" ht="32.25" hidden="1" customHeight="1" x14ac:dyDescent="0.25">
      <c r="A110" s="10" t="s">
        <v>230</v>
      </c>
      <c r="B110" s="25" t="s">
        <v>54</v>
      </c>
      <c r="C110" s="29">
        <v>2.07E+16</v>
      </c>
      <c r="D110" s="27">
        <f>D111</f>
        <v>0</v>
      </c>
    </row>
    <row r="111" spans="1:4" s="21" customFormat="1" ht="40.5" hidden="1" customHeight="1" x14ac:dyDescent="0.25">
      <c r="A111" s="10" t="s">
        <v>4</v>
      </c>
      <c r="B111" s="25" t="s">
        <v>54</v>
      </c>
      <c r="C111" s="25" t="s">
        <v>231</v>
      </c>
      <c r="D111" s="27"/>
    </row>
    <row r="112" spans="1:4" s="21" customFormat="1" ht="57.75" hidden="1" customHeight="1" x14ac:dyDescent="0.25">
      <c r="A112" s="10" t="s">
        <v>287</v>
      </c>
      <c r="B112" s="25" t="s">
        <v>54</v>
      </c>
      <c r="C112" s="29">
        <v>2.19E+16</v>
      </c>
      <c r="D112" s="27">
        <f>D113</f>
        <v>0</v>
      </c>
    </row>
    <row r="113" spans="1:4" s="21" customFormat="1" ht="64.5" hidden="1" customHeight="1" x14ac:dyDescent="0.25">
      <c r="A113" s="10" t="s">
        <v>288</v>
      </c>
      <c r="B113" s="25" t="s">
        <v>54</v>
      </c>
      <c r="C113" s="29">
        <v>2.19000001300001E+16</v>
      </c>
      <c r="D113" s="27">
        <f>D114+D115+D116</f>
        <v>0</v>
      </c>
    </row>
    <row r="114" spans="1:4" s="21" customFormat="1" ht="48.75" hidden="1" customHeight="1" x14ac:dyDescent="0.25">
      <c r="A114" s="10" t="s">
        <v>289</v>
      </c>
      <c r="B114" s="25" t="s">
        <v>54</v>
      </c>
      <c r="C114" s="29">
        <v>2.19254971300001E+16</v>
      </c>
      <c r="D114" s="27"/>
    </row>
    <row r="115" spans="1:4" s="21" customFormat="1" ht="67.5" hidden="1" customHeight="1" x14ac:dyDescent="0.25">
      <c r="A115" s="10" t="s">
        <v>290</v>
      </c>
      <c r="B115" s="25" t="s">
        <v>54</v>
      </c>
      <c r="C115" s="25" t="s">
        <v>292</v>
      </c>
      <c r="D115" s="27"/>
    </row>
    <row r="116" spans="1:4" s="21" customFormat="1" ht="166.5" hidden="1" customHeight="1" x14ac:dyDescent="0.25">
      <c r="A116" s="10" t="s">
        <v>291</v>
      </c>
      <c r="B116" s="25" t="s">
        <v>54</v>
      </c>
      <c r="C116" s="25" t="s">
        <v>293</v>
      </c>
      <c r="D116" s="27"/>
    </row>
    <row r="117" spans="1:4" s="21" customFormat="1" ht="30" hidden="1" customHeight="1" x14ac:dyDescent="0.25">
      <c r="A117" s="11" t="s">
        <v>232</v>
      </c>
      <c r="B117" s="23" t="s">
        <v>233</v>
      </c>
      <c r="C117" s="23"/>
      <c r="D117" s="28">
        <f>D118</f>
        <v>0</v>
      </c>
    </row>
    <row r="118" spans="1:4" s="21" customFormat="1" ht="29.25" hidden="1" customHeight="1" x14ac:dyDescent="0.25">
      <c r="A118" s="10" t="s">
        <v>112</v>
      </c>
      <c r="B118" s="25" t="s">
        <v>233</v>
      </c>
      <c r="C118" s="25" t="s">
        <v>111</v>
      </c>
      <c r="D118" s="27">
        <f>D119</f>
        <v>0</v>
      </c>
    </row>
    <row r="119" spans="1:4" s="21" customFormat="1" ht="55.5" hidden="1" customHeight="1" x14ac:dyDescent="0.25">
      <c r="A119" s="10" t="s">
        <v>234</v>
      </c>
      <c r="B119" s="25" t="s">
        <v>233</v>
      </c>
      <c r="C119" s="25" t="s">
        <v>235</v>
      </c>
      <c r="D119" s="27">
        <f>D120</f>
        <v>0</v>
      </c>
    </row>
    <row r="120" spans="1:4" s="21" customFormat="1" ht="40.5" hidden="1" customHeight="1" x14ac:dyDescent="0.25">
      <c r="A120" s="10" t="s">
        <v>236</v>
      </c>
      <c r="B120" s="25" t="s">
        <v>233</v>
      </c>
      <c r="C120" s="25" t="s">
        <v>237</v>
      </c>
      <c r="D120" s="27">
        <f>D121+D122+D123+D124</f>
        <v>0</v>
      </c>
    </row>
    <row r="121" spans="1:4" s="21" customFormat="1" ht="55.5" hidden="1" customHeight="1" x14ac:dyDescent="0.25">
      <c r="A121" s="10" t="s">
        <v>238</v>
      </c>
      <c r="B121" s="25" t="s">
        <v>233</v>
      </c>
      <c r="C121" s="25" t="s">
        <v>242</v>
      </c>
      <c r="D121" s="27"/>
    </row>
    <row r="122" spans="1:4" s="21" customFormat="1" ht="63" hidden="1" customHeight="1" x14ac:dyDescent="0.25">
      <c r="A122" s="10" t="s">
        <v>239</v>
      </c>
      <c r="B122" s="25" t="s">
        <v>233</v>
      </c>
      <c r="C122" s="25" t="s">
        <v>243</v>
      </c>
      <c r="D122" s="27"/>
    </row>
    <row r="123" spans="1:4" s="21" customFormat="1" ht="72.75" hidden="1" customHeight="1" x14ac:dyDescent="0.25">
      <c r="A123" s="10" t="s">
        <v>240</v>
      </c>
      <c r="B123" s="25" t="s">
        <v>233</v>
      </c>
      <c r="C123" s="25" t="s">
        <v>244</v>
      </c>
      <c r="D123" s="27"/>
    </row>
    <row r="124" spans="1:4" s="21" customFormat="1" ht="75" hidden="1" customHeight="1" x14ac:dyDescent="0.25">
      <c r="A124" s="10" t="s">
        <v>241</v>
      </c>
      <c r="B124" s="25" t="s">
        <v>233</v>
      </c>
      <c r="C124" s="25" t="s">
        <v>245</v>
      </c>
      <c r="D124" s="27"/>
    </row>
    <row r="125" spans="1:4" s="21" customFormat="1" ht="21" customHeight="1" x14ac:dyDescent="0.25">
      <c r="A125" s="16" t="s">
        <v>56</v>
      </c>
      <c r="B125" s="23" t="s">
        <v>55</v>
      </c>
      <c r="C125" s="31"/>
      <c r="D125" s="28">
        <f>D126</f>
        <v>214682724.57999998</v>
      </c>
    </row>
    <row r="126" spans="1:4" s="21" customFormat="1" ht="25.5" customHeight="1" x14ac:dyDescent="0.25">
      <c r="A126" s="9" t="s">
        <v>112</v>
      </c>
      <c r="B126" s="25" t="s">
        <v>55</v>
      </c>
      <c r="C126" s="25" t="s">
        <v>111</v>
      </c>
      <c r="D126" s="26">
        <f>D127+D152+D182+D199</f>
        <v>214682724.57999998</v>
      </c>
    </row>
    <row r="127" spans="1:4" s="21" customFormat="1" ht="25.5" customHeight="1" x14ac:dyDescent="0.25">
      <c r="A127" s="9" t="s">
        <v>199</v>
      </c>
      <c r="B127" s="25" t="s">
        <v>55</v>
      </c>
      <c r="C127" s="25" t="s">
        <v>165</v>
      </c>
      <c r="D127" s="26">
        <f>D128</f>
        <v>90875197.459999979</v>
      </c>
    </row>
    <row r="128" spans="1:4" s="21" customFormat="1" ht="25.5" customHeight="1" x14ac:dyDescent="0.25">
      <c r="A128" s="9" t="s">
        <v>167</v>
      </c>
      <c r="B128" s="25" t="s">
        <v>55</v>
      </c>
      <c r="C128" s="25" t="s">
        <v>166</v>
      </c>
      <c r="D128" s="26">
        <f>D129+D135+D139+D144+D148+D150</f>
        <v>90875197.459999979</v>
      </c>
    </row>
    <row r="129" spans="1:4" s="21" customFormat="1" ht="86.25" customHeight="1" x14ac:dyDescent="0.25">
      <c r="A129" s="9" t="s">
        <v>200</v>
      </c>
      <c r="B129" s="25" t="s">
        <v>55</v>
      </c>
      <c r="C129" s="25" t="s">
        <v>168</v>
      </c>
      <c r="D129" s="26">
        <f>D130+D131+D132+D133+D134</f>
        <v>85207942.789999992</v>
      </c>
    </row>
    <row r="130" spans="1:4" s="21" customFormat="1" ht="91.5" customHeight="1" x14ac:dyDescent="0.25">
      <c r="A130" s="10" t="s">
        <v>200</v>
      </c>
      <c r="B130" s="25" t="s">
        <v>55</v>
      </c>
      <c r="C130" s="25" t="s">
        <v>78</v>
      </c>
      <c r="D130" s="27">
        <v>85195676.469999999</v>
      </c>
    </row>
    <row r="131" spans="1:4" s="21" customFormat="1" ht="97.5" hidden="1" customHeight="1" x14ac:dyDescent="0.25">
      <c r="A131" s="10" t="s">
        <v>10</v>
      </c>
      <c r="B131" s="25" t="s">
        <v>55</v>
      </c>
      <c r="C131" s="25" t="s">
        <v>79</v>
      </c>
      <c r="D131" s="27"/>
    </row>
    <row r="132" spans="1:4" s="21" customFormat="1" ht="70.5" customHeight="1" x14ac:dyDescent="0.25">
      <c r="A132" s="10" t="s">
        <v>11</v>
      </c>
      <c r="B132" s="25" t="s">
        <v>55</v>
      </c>
      <c r="C132" s="25" t="s">
        <v>80</v>
      </c>
      <c r="D132" s="27">
        <v>12266.32</v>
      </c>
    </row>
    <row r="133" spans="1:4" s="21" customFormat="1" ht="96.75" hidden="1" customHeight="1" x14ac:dyDescent="0.25">
      <c r="A133" s="10" t="s">
        <v>200</v>
      </c>
      <c r="B133" s="25" t="s">
        <v>55</v>
      </c>
      <c r="C133" s="25" t="s">
        <v>81</v>
      </c>
      <c r="D133" s="27"/>
    </row>
    <row r="134" spans="1:4" s="21" customFormat="1" ht="131.25" hidden="1" customHeight="1" x14ac:dyDescent="0.25">
      <c r="A134" s="10" t="s">
        <v>315</v>
      </c>
      <c r="B134" s="25" t="s">
        <v>55</v>
      </c>
      <c r="C134" s="25" t="s">
        <v>314</v>
      </c>
      <c r="D134" s="27"/>
    </row>
    <row r="135" spans="1:4" s="21" customFormat="1" ht="132" customHeight="1" x14ac:dyDescent="0.25">
      <c r="A135" s="10" t="s">
        <v>170</v>
      </c>
      <c r="B135" s="25" t="s">
        <v>55</v>
      </c>
      <c r="C135" s="25" t="s">
        <v>169</v>
      </c>
      <c r="D135" s="27">
        <f>D136+D137+D138</f>
        <v>243863.57</v>
      </c>
    </row>
    <row r="136" spans="1:4" s="21" customFormat="1" ht="163.5" customHeight="1" x14ac:dyDescent="0.25">
      <c r="A136" s="10" t="s">
        <v>354</v>
      </c>
      <c r="B136" s="25" t="s">
        <v>55</v>
      </c>
      <c r="C136" s="25" t="s">
        <v>82</v>
      </c>
      <c r="D136" s="27">
        <v>242568.97</v>
      </c>
    </row>
    <row r="137" spans="1:4" s="21" customFormat="1" ht="146.25" hidden="1" customHeight="1" x14ac:dyDescent="0.25">
      <c r="A137" s="10" t="s">
        <v>12</v>
      </c>
      <c r="B137" s="25" t="s">
        <v>55</v>
      </c>
      <c r="C137" s="25" t="s">
        <v>83</v>
      </c>
      <c r="D137" s="27"/>
    </row>
    <row r="138" spans="1:4" s="21" customFormat="1" ht="162.75" customHeight="1" x14ac:dyDescent="0.25">
      <c r="A138" s="10" t="s">
        <v>353</v>
      </c>
      <c r="B138" s="25" t="s">
        <v>55</v>
      </c>
      <c r="C138" s="25" t="s">
        <v>84</v>
      </c>
      <c r="D138" s="27">
        <v>1294.5999999999999</v>
      </c>
    </row>
    <row r="139" spans="1:4" s="21" customFormat="1" ht="51.75" customHeight="1" x14ac:dyDescent="0.25">
      <c r="A139" s="10" t="s">
        <v>14</v>
      </c>
      <c r="B139" s="25" t="s">
        <v>55</v>
      </c>
      <c r="C139" s="25" t="s">
        <v>171</v>
      </c>
      <c r="D139" s="27">
        <f>D140+D141+D142+D143</f>
        <v>1079174.6900000002</v>
      </c>
    </row>
    <row r="140" spans="1:4" s="21" customFormat="1" ht="135" customHeight="1" x14ac:dyDescent="0.25">
      <c r="A140" s="10" t="s">
        <v>352</v>
      </c>
      <c r="B140" s="25" t="s">
        <v>55</v>
      </c>
      <c r="C140" s="25" t="s">
        <v>85</v>
      </c>
      <c r="D140" s="27">
        <v>1075497.58</v>
      </c>
    </row>
    <row r="141" spans="1:4" s="21" customFormat="1" ht="144.75" customHeight="1" x14ac:dyDescent="0.25">
      <c r="A141" s="10" t="s">
        <v>351</v>
      </c>
      <c r="B141" s="25" t="s">
        <v>55</v>
      </c>
      <c r="C141" s="25" t="s">
        <v>87</v>
      </c>
      <c r="D141" s="27">
        <v>3677.11</v>
      </c>
    </row>
    <row r="142" spans="1:4" s="21" customFormat="1" ht="65.25" hidden="1" customHeight="1" x14ac:dyDescent="0.25">
      <c r="A142" s="10" t="s">
        <v>13</v>
      </c>
      <c r="B142" s="25" t="s">
        <v>55</v>
      </c>
      <c r="C142" s="25" t="s">
        <v>86</v>
      </c>
      <c r="D142" s="27"/>
    </row>
    <row r="143" spans="1:4" s="21" customFormat="1" ht="51" hidden="1" customHeight="1" x14ac:dyDescent="0.25">
      <c r="A143" s="10" t="s">
        <v>14</v>
      </c>
      <c r="B143" s="25" t="s">
        <v>55</v>
      </c>
      <c r="C143" s="25" t="s">
        <v>87</v>
      </c>
      <c r="D143" s="27"/>
    </row>
    <row r="144" spans="1:4" s="21" customFormat="1" ht="116.25" customHeight="1" x14ac:dyDescent="0.25">
      <c r="A144" s="10" t="s">
        <v>296</v>
      </c>
      <c r="B144" s="25" t="s">
        <v>55</v>
      </c>
      <c r="C144" s="25" t="s">
        <v>294</v>
      </c>
      <c r="D144" s="27">
        <f>D145+D146</f>
        <v>2808564.49</v>
      </c>
    </row>
    <row r="145" spans="1:4" s="21" customFormat="1" ht="213" customHeight="1" x14ac:dyDescent="0.25">
      <c r="A145" s="10" t="s">
        <v>355</v>
      </c>
      <c r="B145" s="25" t="s">
        <v>55</v>
      </c>
      <c r="C145" s="25" t="s">
        <v>295</v>
      </c>
      <c r="D145" s="27">
        <v>2808564.49</v>
      </c>
    </row>
    <row r="146" spans="1:4" s="21" customFormat="1" ht="129.75" hidden="1" customHeight="1" x14ac:dyDescent="0.25">
      <c r="A146" s="10" t="s">
        <v>339</v>
      </c>
      <c r="B146" s="25" t="s">
        <v>55</v>
      </c>
      <c r="C146" s="25" t="s">
        <v>338</v>
      </c>
      <c r="D146" s="27"/>
    </row>
    <row r="147" spans="1:4" s="21" customFormat="1" ht="9" hidden="1" customHeight="1" x14ac:dyDescent="0.25">
      <c r="A147" s="10" t="s">
        <v>39</v>
      </c>
      <c r="B147" s="25" t="s">
        <v>55</v>
      </c>
      <c r="C147" s="25" t="s">
        <v>88</v>
      </c>
      <c r="D147" s="27"/>
    </row>
    <row r="148" spans="1:4" s="21" customFormat="1" ht="87.75" customHeight="1" x14ac:dyDescent="0.25">
      <c r="A148" s="10" t="s">
        <v>357</v>
      </c>
      <c r="B148" s="25" t="s">
        <v>55</v>
      </c>
      <c r="C148" s="25" t="s">
        <v>341</v>
      </c>
      <c r="D148" s="27">
        <f>D149</f>
        <v>584067.69999999995</v>
      </c>
    </row>
    <row r="149" spans="1:4" s="21" customFormat="1" ht="114.75" customHeight="1" x14ac:dyDescent="0.25">
      <c r="A149" s="10" t="s">
        <v>356</v>
      </c>
      <c r="B149" s="25" t="s">
        <v>55</v>
      </c>
      <c r="C149" s="25" t="s">
        <v>340</v>
      </c>
      <c r="D149" s="27">
        <v>584067.69999999995</v>
      </c>
    </row>
    <row r="150" spans="1:4" s="21" customFormat="1" ht="84.75" customHeight="1" x14ac:dyDescent="0.25">
      <c r="A150" s="10" t="s">
        <v>359</v>
      </c>
      <c r="B150" s="25" t="s">
        <v>55</v>
      </c>
      <c r="C150" s="25" t="s">
        <v>342</v>
      </c>
      <c r="D150" s="27">
        <f>D151</f>
        <v>951584.22</v>
      </c>
    </row>
    <row r="151" spans="1:4" s="21" customFormat="1" ht="111" customHeight="1" x14ac:dyDescent="0.25">
      <c r="A151" s="10" t="s">
        <v>358</v>
      </c>
      <c r="B151" s="25"/>
      <c r="C151" s="25" t="s">
        <v>343</v>
      </c>
      <c r="D151" s="27">
        <v>951584.22</v>
      </c>
    </row>
    <row r="152" spans="1:4" s="21" customFormat="1" ht="21.75" customHeight="1" x14ac:dyDescent="0.25">
      <c r="A152" s="10" t="s">
        <v>174</v>
      </c>
      <c r="B152" s="25" t="s">
        <v>55</v>
      </c>
      <c r="C152" s="25" t="s">
        <v>172</v>
      </c>
      <c r="D152" s="27">
        <f>D153+D171+D179</f>
        <v>106777197.25</v>
      </c>
    </row>
    <row r="153" spans="1:4" s="21" customFormat="1" ht="39.75" customHeight="1" x14ac:dyDescent="0.25">
      <c r="A153" s="10" t="s">
        <v>175</v>
      </c>
      <c r="B153" s="25" t="s">
        <v>55</v>
      </c>
      <c r="C153" s="25" t="s">
        <v>173</v>
      </c>
      <c r="D153" s="27">
        <f>D154+D162+D168</f>
        <v>106734096.25</v>
      </c>
    </row>
    <row r="154" spans="1:4" s="21" customFormat="1" ht="39.75" customHeight="1" x14ac:dyDescent="0.25">
      <c r="A154" s="10" t="s">
        <v>201</v>
      </c>
      <c r="B154" s="25" t="s">
        <v>55</v>
      </c>
      <c r="C154" s="25" t="s">
        <v>176</v>
      </c>
      <c r="D154" s="27">
        <f>D155+D156+D157+D158+D159+D160+D161</f>
        <v>60824409.75</v>
      </c>
    </row>
    <row r="155" spans="1:4" s="21" customFormat="1" ht="69" customHeight="1" x14ac:dyDescent="0.25">
      <c r="A155" s="10" t="s">
        <v>318</v>
      </c>
      <c r="B155" s="25" t="s">
        <v>55</v>
      </c>
      <c r="C155" s="25" t="s">
        <v>89</v>
      </c>
      <c r="D155" s="27">
        <v>60817642.659999996</v>
      </c>
    </row>
    <row r="156" spans="1:4" s="21" customFormat="1" ht="54.75" hidden="1" customHeight="1" x14ac:dyDescent="0.25">
      <c r="A156" s="10" t="s">
        <v>15</v>
      </c>
      <c r="B156" s="25" t="s">
        <v>55</v>
      </c>
      <c r="C156" s="25" t="s">
        <v>90</v>
      </c>
      <c r="D156" s="27"/>
    </row>
    <row r="157" spans="1:4" s="21" customFormat="1" ht="85.5" customHeight="1" x14ac:dyDescent="0.25">
      <c r="A157" s="10" t="s">
        <v>317</v>
      </c>
      <c r="B157" s="25" t="s">
        <v>55</v>
      </c>
      <c r="C157" s="25" t="s">
        <v>91</v>
      </c>
      <c r="D157" s="27">
        <v>6767.09</v>
      </c>
    </row>
    <row r="158" spans="1:4" s="21" customFormat="1" ht="48" hidden="1" customHeight="1" x14ac:dyDescent="0.25">
      <c r="A158" s="10" t="s">
        <v>316</v>
      </c>
      <c r="B158" s="25" t="s">
        <v>55</v>
      </c>
      <c r="C158" s="25" t="s">
        <v>92</v>
      </c>
      <c r="D158" s="27"/>
    </row>
    <row r="159" spans="1:4" s="21" customFormat="1" ht="85.5" hidden="1" customHeight="1" x14ac:dyDescent="0.25">
      <c r="A159" s="10" t="s">
        <v>319</v>
      </c>
      <c r="B159" s="25" t="s">
        <v>55</v>
      </c>
      <c r="C159" s="25" t="s">
        <v>93</v>
      </c>
      <c r="D159" s="27"/>
    </row>
    <row r="160" spans="1:4" s="21" customFormat="1" ht="65.25" hidden="1" customHeight="1" x14ac:dyDescent="0.25">
      <c r="A160" s="10" t="s">
        <v>17</v>
      </c>
      <c r="B160" s="25" t="s">
        <v>55</v>
      </c>
      <c r="C160" s="25" t="s">
        <v>94</v>
      </c>
      <c r="D160" s="27"/>
    </row>
    <row r="161" spans="1:4" s="21" customFormat="1" ht="99" hidden="1" customHeight="1" x14ac:dyDescent="0.25">
      <c r="A161" s="10" t="s">
        <v>298</v>
      </c>
      <c r="B161" s="25" t="s">
        <v>55</v>
      </c>
      <c r="C161" s="25" t="s">
        <v>297</v>
      </c>
      <c r="D161" s="27"/>
    </row>
    <row r="162" spans="1:4" s="21" customFormat="1" ht="49.5" customHeight="1" x14ac:dyDescent="0.25">
      <c r="A162" s="10" t="s">
        <v>16</v>
      </c>
      <c r="B162" s="25" t="s">
        <v>55</v>
      </c>
      <c r="C162" s="25" t="s">
        <v>177</v>
      </c>
      <c r="D162" s="27">
        <f>D163+D164+D165+D167+D166</f>
        <v>45882716.149999999</v>
      </c>
    </row>
    <row r="163" spans="1:4" s="21" customFormat="1" ht="117.75" customHeight="1" x14ac:dyDescent="0.25">
      <c r="A163" s="12" t="s">
        <v>320</v>
      </c>
      <c r="B163" s="25" t="s">
        <v>55</v>
      </c>
      <c r="C163" s="25" t="s">
        <v>95</v>
      </c>
      <c r="D163" s="27">
        <v>45879195.329999998</v>
      </c>
    </row>
    <row r="164" spans="1:4" s="21" customFormat="1" ht="113.25" customHeight="1" x14ac:dyDescent="0.25">
      <c r="A164" s="12" t="s">
        <v>344</v>
      </c>
      <c r="B164" s="25" t="s">
        <v>55</v>
      </c>
      <c r="C164" s="25" t="s">
        <v>178</v>
      </c>
      <c r="D164" s="27">
        <v>3520.82</v>
      </c>
    </row>
    <row r="165" spans="1:4" s="21" customFormat="1" ht="81" hidden="1" customHeight="1" x14ac:dyDescent="0.25">
      <c r="A165" s="12" t="s">
        <v>43</v>
      </c>
      <c r="B165" s="25" t="s">
        <v>55</v>
      </c>
      <c r="C165" s="25" t="s">
        <v>178</v>
      </c>
      <c r="D165" s="27"/>
    </row>
    <row r="166" spans="1:4" s="21" customFormat="1" ht="104.25" hidden="1" customHeight="1" x14ac:dyDescent="0.25">
      <c r="A166" s="12" t="s">
        <v>247</v>
      </c>
      <c r="B166" s="25" t="s">
        <v>55</v>
      </c>
      <c r="C166" s="25" t="s">
        <v>246</v>
      </c>
      <c r="D166" s="27"/>
    </row>
    <row r="167" spans="1:4" s="21" customFormat="1" ht="78.75" hidden="1" customHeight="1" x14ac:dyDescent="0.25">
      <c r="A167" s="12" t="s">
        <v>18</v>
      </c>
      <c r="B167" s="25" t="s">
        <v>55</v>
      </c>
      <c r="C167" s="25" t="s">
        <v>96</v>
      </c>
      <c r="D167" s="27"/>
    </row>
    <row r="168" spans="1:4" s="21" customFormat="1" ht="50.25" customHeight="1" x14ac:dyDescent="0.25">
      <c r="A168" s="12" t="s">
        <v>195</v>
      </c>
      <c r="B168" s="25" t="s">
        <v>55</v>
      </c>
      <c r="C168" s="25" t="s">
        <v>179</v>
      </c>
      <c r="D168" s="27">
        <f>D169+D170</f>
        <v>26970.35</v>
      </c>
    </row>
    <row r="169" spans="1:4" s="21" customFormat="1" ht="84.75" customHeight="1" x14ac:dyDescent="0.25">
      <c r="A169" s="12" t="s">
        <v>321</v>
      </c>
      <c r="B169" s="25" t="s">
        <v>55</v>
      </c>
      <c r="C169" s="25" t="s">
        <v>97</v>
      </c>
      <c r="D169" s="27">
        <v>26970.35</v>
      </c>
    </row>
    <row r="170" spans="1:4" s="21" customFormat="1" ht="68.25" hidden="1" customHeight="1" x14ac:dyDescent="0.25">
      <c r="A170" s="10" t="s">
        <v>322</v>
      </c>
      <c r="B170" s="25" t="s">
        <v>55</v>
      </c>
      <c r="C170" s="25" t="s">
        <v>98</v>
      </c>
      <c r="D170" s="27"/>
    </row>
    <row r="171" spans="1:4" s="21" customFormat="1" ht="21.75" customHeight="1" x14ac:dyDescent="0.25">
      <c r="A171" s="10" t="s">
        <v>19</v>
      </c>
      <c r="B171" s="25" t="s">
        <v>55</v>
      </c>
      <c r="C171" s="25" t="s">
        <v>181</v>
      </c>
      <c r="D171" s="27">
        <f>D172+D177+D175</f>
        <v>43101</v>
      </c>
    </row>
    <row r="172" spans="1:4" s="21" customFormat="1" ht="26.25" customHeight="1" x14ac:dyDescent="0.25">
      <c r="A172" s="10" t="s">
        <v>19</v>
      </c>
      <c r="B172" s="25" t="s">
        <v>55</v>
      </c>
      <c r="C172" s="25" t="s">
        <v>180</v>
      </c>
      <c r="D172" s="27">
        <f>D173+D174+D176</f>
        <v>43101</v>
      </c>
    </row>
    <row r="173" spans="1:4" s="21" customFormat="1" ht="55.5" customHeight="1" x14ac:dyDescent="0.25">
      <c r="A173" s="10" t="s">
        <v>323</v>
      </c>
      <c r="B173" s="25" t="s">
        <v>55</v>
      </c>
      <c r="C173" s="25" t="s">
        <v>99</v>
      </c>
      <c r="D173" s="27">
        <v>43101</v>
      </c>
    </row>
    <row r="174" spans="1:4" s="21" customFormat="1" ht="33" hidden="1" customHeight="1" x14ac:dyDescent="0.25">
      <c r="A174" s="10" t="s">
        <v>20</v>
      </c>
      <c r="B174" s="25" t="s">
        <v>55</v>
      </c>
      <c r="C174" s="25" t="s">
        <v>100</v>
      </c>
      <c r="D174" s="27"/>
    </row>
    <row r="175" spans="1:4" s="21" customFormat="1" ht="51.75" hidden="1" customHeight="1" x14ac:dyDescent="0.25">
      <c r="A175" s="10" t="s">
        <v>44</v>
      </c>
      <c r="B175" s="25" t="s">
        <v>55</v>
      </c>
      <c r="C175" s="25" t="s">
        <v>101</v>
      </c>
      <c r="D175" s="27"/>
    </row>
    <row r="176" spans="1:4" s="21" customFormat="1" ht="90" hidden="1" customHeight="1" x14ac:dyDescent="0.25">
      <c r="A176" s="10" t="s">
        <v>325</v>
      </c>
      <c r="B176" s="25" t="s">
        <v>55</v>
      </c>
      <c r="C176" s="25" t="s">
        <v>324</v>
      </c>
      <c r="D176" s="27"/>
    </row>
    <row r="177" spans="1:4" s="21" customFormat="1" ht="33" hidden="1" customHeight="1" x14ac:dyDescent="0.25">
      <c r="A177" s="10" t="s">
        <v>183</v>
      </c>
      <c r="B177" s="25" t="s">
        <v>55</v>
      </c>
      <c r="C177" s="25" t="s">
        <v>182</v>
      </c>
      <c r="D177" s="27">
        <f>D178</f>
        <v>0</v>
      </c>
    </row>
    <row r="178" spans="1:4" s="21" customFormat="1" ht="51.75" hidden="1" customHeight="1" x14ac:dyDescent="0.25">
      <c r="A178" s="12" t="s">
        <v>44</v>
      </c>
      <c r="B178" s="25" t="s">
        <v>55</v>
      </c>
      <c r="C178" s="25" t="s">
        <v>101</v>
      </c>
      <c r="D178" s="27"/>
    </row>
    <row r="179" spans="1:4" s="21" customFormat="1" ht="30" hidden="1" customHeight="1" x14ac:dyDescent="0.25">
      <c r="A179" s="12" t="s">
        <v>248</v>
      </c>
      <c r="B179" s="25" t="s">
        <v>55</v>
      </c>
      <c r="C179" s="25" t="s">
        <v>249</v>
      </c>
      <c r="D179" s="27">
        <f>D180+D181</f>
        <v>0</v>
      </c>
    </row>
    <row r="180" spans="1:4" s="21" customFormat="1" ht="25.5" hidden="1" customHeight="1" x14ac:dyDescent="0.25">
      <c r="A180" s="12" t="s">
        <v>248</v>
      </c>
      <c r="B180" s="25" t="s">
        <v>55</v>
      </c>
      <c r="C180" s="25" t="s">
        <v>251</v>
      </c>
      <c r="D180" s="27"/>
    </row>
    <row r="181" spans="1:4" s="21" customFormat="1" ht="36" hidden="1" customHeight="1" x14ac:dyDescent="0.25">
      <c r="A181" s="30" t="s">
        <v>250</v>
      </c>
      <c r="B181" s="25" t="s">
        <v>55</v>
      </c>
      <c r="C181" s="25" t="s">
        <v>252</v>
      </c>
      <c r="D181" s="27"/>
    </row>
    <row r="182" spans="1:4" s="21" customFormat="1" ht="24" customHeight="1" x14ac:dyDescent="0.25">
      <c r="A182" s="12" t="s">
        <v>185</v>
      </c>
      <c r="B182" s="25" t="s">
        <v>55</v>
      </c>
      <c r="C182" s="25" t="s">
        <v>184</v>
      </c>
      <c r="D182" s="27">
        <f>D183+D188</f>
        <v>17030329.869999997</v>
      </c>
    </row>
    <row r="183" spans="1:4" s="21" customFormat="1" ht="21.75" customHeight="1" x14ac:dyDescent="0.25">
      <c r="A183" s="12" t="s">
        <v>187</v>
      </c>
      <c r="B183" s="25" t="s">
        <v>55</v>
      </c>
      <c r="C183" s="25" t="s">
        <v>186</v>
      </c>
      <c r="D183" s="27">
        <f>D184</f>
        <v>7604021.0199999996</v>
      </c>
    </row>
    <row r="184" spans="1:4" s="21" customFormat="1" ht="49.5" customHeight="1" x14ac:dyDescent="0.25">
      <c r="A184" s="12" t="s">
        <v>202</v>
      </c>
      <c r="B184" s="25" t="s">
        <v>55</v>
      </c>
      <c r="C184" s="25" t="s">
        <v>188</v>
      </c>
      <c r="D184" s="27">
        <f>D185+D186+D187</f>
        <v>7604021.0199999996</v>
      </c>
    </row>
    <row r="185" spans="1:4" s="21" customFormat="1" ht="87" customHeight="1" x14ac:dyDescent="0.25">
      <c r="A185" s="10" t="s">
        <v>326</v>
      </c>
      <c r="B185" s="25" t="s">
        <v>55</v>
      </c>
      <c r="C185" s="25" t="s">
        <v>102</v>
      </c>
      <c r="D185" s="27">
        <v>7604021.0199999996</v>
      </c>
    </row>
    <row r="186" spans="1:4" s="21" customFormat="1" ht="67.5" hidden="1" customHeight="1" x14ac:dyDescent="0.25">
      <c r="A186" s="10" t="s">
        <v>21</v>
      </c>
      <c r="B186" s="25" t="s">
        <v>55</v>
      </c>
      <c r="C186" s="25" t="s">
        <v>103</v>
      </c>
      <c r="D186" s="27"/>
    </row>
    <row r="187" spans="1:4" s="21" customFormat="1" ht="65.25" hidden="1" customHeight="1" x14ac:dyDescent="0.25">
      <c r="A187" s="10" t="s">
        <v>32</v>
      </c>
      <c r="B187" s="25" t="s">
        <v>55</v>
      </c>
      <c r="C187" s="25" t="s">
        <v>104</v>
      </c>
      <c r="D187" s="27"/>
    </row>
    <row r="188" spans="1:4" s="21" customFormat="1" ht="21.75" customHeight="1" x14ac:dyDescent="0.25">
      <c r="A188" s="10" t="s">
        <v>190</v>
      </c>
      <c r="B188" s="25" t="s">
        <v>55</v>
      </c>
      <c r="C188" s="25" t="s">
        <v>189</v>
      </c>
      <c r="D188" s="27">
        <f>D189+D195</f>
        <v>9426308.8499999996</v>
      </c>
    </row>
    <row r="189" spans="1:4" s="21" customFormat="1" ht="21.75" customHeight="1" x14ac:dyDescent="0.25">
      <c r="A189" s="10" t="s">
        <v>193</v>
      </c>
      <c r="B189" s="25" t="s">
        <v>55</v>
      </c>
      <c r="C189" s="25" t="s">
        <v>191</v>
      </c>
      <c r="D189" s="27">
        <f>D190+D191+D193+D194</f>
        <v>5294310.0999999996</v>
      </c>
    </row>
    <row r="190" spans="1:4" s="21" customFormat="1" ht="84.75" customHeight="1" x14ac:dyDescent="0.25">
      <c r="A190" s="10" t="s">
        <v>327</v>
      </c>
      <c r="B190" s="25" t="s">
        <v>55</v>
      </c>
      <c r="C190" s="25" t="s">
        <v>105</v>
      </c>
      <c r="D190" s="27">
        <v>5294310.0999999996</v>
      </c>
    </row>
    <row r="191" spans="1:4" s="21" customFormat="1" ht="51" hidden="1" customHeight="1" x14ac:dyDescent="0.25">
      <c r="A191" s="10" t="s">
        <v>22</v>
      </c>
      <c r="B191" s="25" t="s">
        <v>55</v>
      </c>
      <c r="C191" s="25" t="s">
        <v>106</v>
      </c>
      <c r="D191" s="27"/>
    </row>
    <row r="192" spans="1:4" s="21" customFormat="1" ht="54.75" hidden="1" customHeight="1" x14ac:dyDescent="0.25">
      <c r="A192" s="10" t="s">
        <v>40</v>
      </c>
      <c r="B192" s="25" t="s">
        <v>55</v>
      </c>
      <c r="C192" s="25" t="s">
        <v>41</v>
      </c>
      <c r="D192" s="27"/>
    </row>
    <row r="193" spans="1:4" s="21" customFormat="1" ht="81" hidden="1" customHeight="1" x14ac:dyDescent="0.25">
      <c r="A193" s="10" t="s">
        <v>23</v>
      </c>
      <c r="B193" s="25" t="s">
        <v>55</v>
      </c>
      <c r="C193" s="25" t="s">
        <v>107</v>
      </c>
      <c r="D193" s="27"/>
    </row>
    <row r="194" spans="1:4" s="21" customFormat="1" ht="49.5" hidden="1" customHeight="1" x14ac:dyDescent="0.25">
      <c r="A194" s="12" t="s">
        <v>45</v>
      </c>
      <c r="B194" s="25" t="s">
        <v>55</v>
      </c>
      <c r="C194" s="25" t="s">
        <v>108</v>
      </c>
      <c r="D194" s="27"/>
    </row>
    <row r="195" spans="1:4" s="21" customFormat="1" ht="22.5" customHeight="1" x14ac:dyDescent="0.25">
      <c r="A195" s="12" t="s">
        <v>194</v>
      </c>
      <c r="B195" s="25" t="s">
        <v>55</v>
      </c>
      <c r="C195" s="25" t="s">
        <v>192</v>
      </c>
      <c r="D195" s="27">
        <f>D196+D197+D198</f>
        <v>4131998.75</v>
      </c>
    </row>
    <row r="196" spans="1:4" s="21" customFormat="1" ht="87" customHeight="1" x14ac:dyDescent="0.25">
      <c r="A196" s="10" t="s">
        <v>328</v>
      </c>
      <c r="B196" s="25" t="s">
        <v>55</v>
      </c>
      <c r="C196" s="25" t="s">
        <v>109</v>
      </c>
      <c r="D196" s="27">
        <v>4131995.47</v>
      </c>
    </row>
    <row r="197" spans="1:4" s="21" customFormat="1" ht="63.75" hidden="1" customHeight="1" x14ac:dyDescent="0.25">
      <c r="A197" s="10" t="s">
        <v>24</v>
      </c>
      <c r="B197" s="25" t="s">
        <v>55</v>
      </c>
      <c r="C197" s="25" t="s">
        <v>110</v>
      </c>
      <c r="D197" s="27"/>
    </row>
    <row r="198" spans="1:4" s="21" customFormat="1" ht="84.75" customHeight="1" x14ac:dyDescent="0.25">
      <c r="A198" s="10" t="s">
        <v>330</v>
      </c>
      <c r="B198" s="25" t="s">
        <v>55</v>
      </c>
      <c r="C198" s="25" t="s">
        <v>329</v>
      </c>
      <c r="D198" s="27">
        <v>3.28</v>
      </c>
    </row>
    <row r="199" spans="1:4" s="21" customFormat="1" ht="54.75" hidden="1" customHeight="1" x14ac:dyDescent="0.25">
      <c r="A199" s="10" t="s">
        <v>253</v>
      </c>
      <c r="B199" s="25" t="s">
        <v>55</v>
      </c>
      <c r="C199" s="25" t="s">
        <v>257</v>
      </c>
      <c r="D199" s="27">
        <f>D200</f>
        <v>0</v>
      </c>
    </row>
    <row r="200" spans="1:4" s="21" customFormat="1" ht="24" hidden="1" customHeight="1" x14ac:dyDescent="0.25">
      <c r="A200" s="10" t="s">
        <v>254</v>
      </c>
      <c r="B200" s="25" t="s">
        <v>55</v>
      </c>
      <c r="C200" s="25" t="s">
        <v>258</v>
      </c>
      <c r="D200" s="27">
        <f>D201</f>
        <v>0</v>
      </c>
    </row>
    <row r="201" spans="1:4" s="21" customFormat="1" ht="36" hidden="1" customHeight="1" x14ac:dyDescent="0.25">
      <c r="A201" s="10" t="s">
        <v>255</v>
      </c>
      <c r="B201" s="25" t="s">
        <v>55</v>
      </c>
      <c r="C201" s="25" t="s">
        <v>259</v>
      </c>
      <c r="D201" s="27">
        <f>D202</f>
        <v>0</v>
      </c>
    </row>
    <row r="202" spans="1:4" s="21" customFormat="1" ht="54.75" hidden="1" customHeight="1" x14ac:dyDescent="0.25">
      <c r="A202" s="10" t="s">
        <v>256</v>
      </c>
      <c r="B202" s="25" t="s">
        <v>55</v>
      </c>
      <c r="C202" s="25" t="s">
        <v>260</v>
      </c>
      <c r="D202" s="27">
        <f>D203</f>
        <v>0</v>
      </c>
    </row>
    <row r="203" spans="1:4" s="21" customFormat="1" ht="86.25" hidden="1" customHeight="1" x14ac:dyDescent="0.25">
      <c r="A203" s="10" t="s">
        <v>300</v>
      </c>
      <c r="B203" s="25" t="s">
        <v>55</v>
      </c>
      <c r="C203" s="25" t="s">
        <v>299</v>
      </c>
      <c r="D203" s="27"/>
    </row>
    <row r="204" spans="1:4" s="21" customFormat="1" ht="30.75" hidden="1" customHeight="1" x14ac:dyDescent="0.25">
      <c r="A204" s="32" t="s">
        <v>58</v>
      </c>
      <c r="B204" s="23" t="s">
        <v>57</v>
      </c>
      <c r="C204" s="27"/>
      <c r="D204" s="28">
        <f>D205</f>
        <v>0</v>
      </c>
    </row>
    <row r="205" spans="1:4" s="21" customFormat="1" ht="23.25" hidden="1" customHeight="1" x14ac:dyDescent="0.25">
      <c r="A205" s="9" t="s">
        <v>112</v>
      </c>
      <c r="B205" s="25" t="s">
        <v>57</v>
      </c>
      <c r="C205" s="25" t="s">
        <v>111</v>
      </c>
      <c r="D205" s="26">
        <f>D206</f>
        <v>0</v>
      </c>
    </row>
    <row r="206" spans="1:4" s="21" customFormat="1" ht="24" hidden="1" customHeight="1" x14ac:dyDescent="0.25">
      <c r="A206" s="10" t="s">
        <v>159</v>
      </c>
      <c r="B206" s="25" t="s">
        <v>57</v>
      </c>
      <c r="C206" s="25" t="s">
        <v>158</v>
      </c>
      <c r="D206" s="27">
        <f>D207+D209</f>
        <v>0</v>
      </c>
    </row>
    <row r="207" spans="1:4" s="21" customFormat="1" ht="52.5" hidden="1" customHeight="1" x14ac:dyDescent="0.25">
      <c r="A207" s="10" t="s">
        <v>261</v>
      </c>
      <c r="B207" s="25" t="s">
        <v>57</v>
      </c>
      <c r="C207" s="25" t="s">
        <v>264</v>
      </c>
      <c r="D207" s="27">
        <f>D208</f>
        <v>0</v>
      </c>
    </row>
    <row r="208" spans="1:4" s="21" customFormat="1" ht="66" hidden="1" customHeight="1" x14ac:dyDescent="0.25">
      <c r="A208" s="10" t="s">
        <v>262</v>
      </c>
      <c r="B208" s="25" t="s">
        <v>57</v>
      </c>
      <c r="C208" s="25" t="s">
        <v>263</v>
      </c>
      <c r="D208" s="27"/>
    </row>
    <row r="209" spans="1:4" s="21" customFormat="1" ht="36.75" hidden="1" customHeight="1" x14ac:dyDescent="0.25">
      <c r="A209" s="10" t="s">
        <v>215</v>
      </c>
      <c r="B209" s="25" t="s">
        <v>57</v>
      </c>
      <c r="C209" s="25" t="s">
        <v>216</v>
      </c>
      <c r="D209" s="27">
        <f>D210</f>
        <v>0</v>
      </c>
    </row>
    <row r="210" spans="1:4" s="21" customFormat="1" ht="87" hidden="1" customHeight="1" x14ac:dyDescent="0.25">
      <c r="A210" s="10" t="s">
        <v>217</v>
      </c>
      <c r="B210" s="25" t="s">
        <v>57</v>
      </c>
      <c r="C210" s="25" t="s">
        <v>218</v>
      </c>
      <c r="D210" s="27">
        <f>D211</f>
        <v>0</v>
      </c>
    </row>
    <row r="211" spans="1:4" s="21" customFormat="1" ht="84.75" hidden="1" customHeight="1" x14ac:dyDescent="0.25">
      <c r="A211" s="30" t="s">
        <v>266</v>
      </c>
      <c r="B211" s="25" t="s">
        <v>57</v>
      </c>
      <c r="C211" s="25" t="s">
        <v>265</v>
      </c>
      <c r="D211" s="27"/>
    </row>
    <row r="212" spans="1:4" ht="9" customHeight="1" x14ac:dyDescent="0.25">
      <c r="A212" s="7"/>
      <c r="B212" s="5"/>
      <c r="C212" s="5"/>
      <c r="D212" s="5"/>
    </row>
  </sheetData>
  <mergeCells count="11">
    <mergeCell ref="A1:P1"/>
    <mergeCell ref="A2:P2"/>
    <mergeCell ref="A3:P3"/>
    <mergeCell ref="A4:P4"/>
    <mergeCell ref="A5:P5"/>
    <mergeCell ref="A12:A13"/>
    <mergeCell ref="B12:C12"/>
    <mergeCell ref="D12:D13"/>
    <mergeCell ref="A7:D7"/>
    <mergeCell ref="A8:D8"/>
    <mergeCell ref="A9:D9"/>
  </mergeCells>
  <pageMargins left="0.78740157480314965" right="0.19685039370078741" top="0.59055118110236227" bottom="0.39370078740157483" header="0.39370078740157483" footer="0.51181102362204722"/>
  <pageSetup paperSize="9" scale="82" fitToHeight="1000" orientation="portrait" errors="blank" r:id="rId1"/>
  <headerFooter>
    <oddFooter>&amp;L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B268494-8A67-402D-A81C-8BD29C3536C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1. Доходы бюджета</vt:lpstr>
      <vt:lpstr>'1. Доходы бюджета'!Заголовки_для_печати</vt:lpstr>
      <vt:lpstr>'1. Доходы бюджета'!Область_печати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ludra</cp:lastModifiedBy>
  <cp:lastPrinted>2025-06-16T11:55:48Z</cp:lastPrinted>
  <dcterms:created xsi:type="dcterms:W3CDTF">2017-03-15T12:27:51Z</dcterms:created>
  <dcterms:modified xsi:type="dcterms:W3CDTF">2025-06-17T11:38:13Z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C__Users_Admin_AppData_Local_Кейсистемс_Бюджет-КС_ReportManager_v_72n117_item_2.xls</vt:lpwstr>
  </property>
</Properties>
</file>